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9270"/>
  </bookViews>
  <sheets>
    <sheet name="Лист5" sheetId="16" r:id="rId1"/>
  </sheets>
  <calcPr calcId="145621"/>
</workbook>
</file>

<file path=xl/calcChain.xml><?xml version="1.0" encoding="utf-8"?>
<calcChain xmlns="http://schemas.openxmlformats.org/spreadsheetml/2006/main">
  <c r="F149" i="16" l="1"/>
  <c r="G149" i="16" s="1"/>
  <c r="F148" i="16"/>
  <c r="G148" i="16" s="1"/>
  <c r="F147" i="16"/>
  <c r="G147" i="16" s="1"/>
  <c r="G146" i="16" s="1"/>
  <c r="F145" i="16"/>
  <c r="G145" i="16" s="1"/>
  <c r="F144" i="16"/>
  <c r="G144" i="16" s="1"/>
  <c r="F143" i="16"/>
  <c r="G143" i="16" s="1"/>
  <c r="F142" i="16"/>
  <c r="G142" i="16" s="1"/>
  <c r="F141" i="16"/>
  <c r="G141" i="16" s="1"/>
  <c r="F140" i="16"/>
  <c r="G140" i="16" s="1"/>
  <c r="F139" i="16"/>
  <c r="G139" i="16" s="1"/>
  <c r="F138" i="16"/>
  <c r="G138" i="16" s="1"/>
  <c r="F137" i="16"/>
  <c r="G137" i="16" s="1"/>
  <c r="G136" i="16"/>
  <c r="F136" i="16"/>
  <c r="F135" i="16"/>
  <c r="G135" i="16" s="1"/>
  <c r="F134" i="16"/>
  <c r="G134" i="16" s="1"/>
  <c r="F133" i="16"/>
  <c r="G133" i="16" s="1"/>
  <c r="F132" i="16"/>
  <c r="G132" i="16" s="1"/>
  <c r="F131" i="16"/>
  <c r="G131" i="16" s="1"/>
  <c r="F130" i="16"/>
  <c r="G130" i="16" s="1"/>
  <c r="F129" i="16"/>
  <c r="G129" i="16" s="1"/>
  <c r="F128" i="16"/>
  <c r="G128" i="16" s="1"/>
  <c r="F127" i="16"/>
  <c r="G127" i="16" s="1"/>
  <c r="F126" i="16"/>
  <c r="G126" i="16" s="1"/>
  <c r="F125" i="16"/>
  <c r="G125" i="16" s="1"/>
  <c r="F124" i="16"/>
  <c r="G124" i="16" s="1"/>
  <c r="F123" i="16"/>
  <c r="G123" i="16" s="1"/>
  <c r="F122" i="16"/>
  <c r="G122" i="16" s="1"/>
  <c r="F121" i="16"/>
  <c r="G121" i="16" s="1"/>
  <c r="F120" i="16"/>
  <c r="G120" i="16" s="1"/>
  <c r="F119" i="16"/>
  <c r="G119" i="16" s="1"/>
  <c r="F117" i="16"/>
  <c r="G117" i="16" s="1"/>
  <c r="F116" i="16"/>
  <c r="G116" i="16" s="1"/>
  <c r="F115" i="16"/>
  <c r="G115" i="16" s="1"/>
  <c r="F114" i="16"/>
  <c r="G114" i="16" s="1"/>
  <c r="F113" i="16"/>
  <c r="G113" i="16" s="1"/>
  <c r="F112" i="16"/>
  <c r="G112" i="16" s="1"/>
  <c r="F111" i="16"/>
  <c r="G111" i="16" s="1"/>
  <c r="F110" i="16"/>
  <c r="G110" i="16" s="1"/>
  <c r="F109" i="16"/>
  <c r="G109" i="16" s="1"/>
  <c r="F108" i="16"/>
  <c r="G108" i="16" s="1"/>
  <c r="F107" i="16"/>
  <c r="G107" i="16" s="1"/>
  <c r="F106" i="16"/>
  <c r="G106" i="16" s="1"/>
  <c r="F105" i="16"/>
  <c r="G105" i="16" s="1"/>
  <c r="F104" i="16"/>
  <c r="G104" i="16" s="1"/>
  <c r="F103" i="16"/>
  <c r="G103" i="16" s="1"/>
  <c r="F102" i="16"/>
  <c r="G102" i="16" s="1"/>
  <c r="F101" i="16"/>
  <c r="G101" i="16" s="1"/>
  <c r="F100" i="16"/>
  <c r="G100" i="16" s="1"/>
  <c r="F99" i="16"/>
  <c r="G99" i="16" s="1"/>
  <c r="F98" i="16"/>
  <c r="G98" i="16" s="1"/>
  <c r="F97" i="16"/>
  <c r="G97" i="16" s="1"/>
  <c r="F96" i="16"/>
  <c r="G96" i="16" s="1"/>
  <c r="F95" i="16"/>
  <c r="G95" i="16" s="1"/>
  <c r="F94" i="16"/>
  <c r="G94" i="16" s="1"/>
  <c r="F93" i="16"/>
  <c r="G93" i="16" s="1"/>
  <c r="F92" i="16"/>
  <c r="G92" i="16" s="1"/>
  <c r="F91" i="16"/>
  <c r="G90" i="16"/>
  <c r="G89" i="16"/>
  <c r="F89" i="16"/>
  <c r="G88" i="16"/>
  <c r="F88" i="16"/>
  <c r="G87" i="16"/>
  <c r="F87" i="16"/>
  <c r="F86" i="16"/>
  <c r="G86" i="16" s="1"/>
  <c r="F85" i="16"/>
  <c r="G85" i="16" s="1"/>
  <c r="F84" i="16"/>
  <c r="G84" i="16" s="1"/>
  <c r="G83" i="16" s="1"/>
  <c r="F83" i="16"/>
  <c r="F82" i="16"/>
  <c r="G82" i="16" s="1"/>
  <c r="F81" i="16"/>
  <c r="G81" i="16" s="1"/>
  <c r="F80" i="16"/>
  <c r="G80" i="16" s="1"/>
  <c r="F79" i="16"/>
  <c r="G79" i="16" s="1"/>
  <c r="F78" i="16"/>
  <c r="G78" i="16" s="1"/>
  <c r="F77" i="16"/>
  <c r="G77" i="16" s="1"/>
  <c r="F76" i="16"/>
  <c r="G76" i="16" s="1"/>
  <c r="F75" i="16"/>
  <c r="G75" i="16" s="1"/>
  <c r="F74" i="16"/>
  <c r="G74" i="16" s="1"/>
  <c r="F73" i="16"/>
  <c r="G73" i="16" s="1"/>
  <c r="F72" i="16"/>
  <c r="G72" i="16" s="1"/>
  <c r="F71" i="16"/>
  <c r="G71" i="16" s="1"/>
  <c r="F70" i="16"/>
  <c r="G70" i="16" s="1"/>
  <c r="F69" i="16"/>
  <c r="G69" i="16" s="1"/>
  <c r="F68" i="16"/>
  <c r="G68" i="16" s="1"/>
  <c r="F67" i="16"/>
  <c r="G67" i="16" s="1"/>
  <c r="F66" i="16"/>
  <c r="G66" i="16" s="1"/>
  <c r="F65" i="16"/>
  <c r="G65" i="16" s="1"/>
  <c r="F64" i="16"/>
  <c r="G64" i="16" s="1"/>
  <c r="F63" i="16"/>
  <c r="G63" i="16" s="1"/>
  <c r="F62" i="16"/>
  <c r="G62" i="16" s="1"/>
  <c r="F61" i="16"/>
  <c r="G61" i="16" s="1"/>
  <c r="F60" i="16"/>
  <c r="G60" i="16" s="1"/>
  <c r="F59" i="16"/>
  <c r="G59" i="16" s="1"/>
  <c r="F58" i="16"/>
  <c r="G58" i="16" s="1"/>
  <c r="F57" i="16"/>
  <c r="G57" i="16" s="1"/>
  <c r="F56" i="16"/>
  <c r="G56" i="16" s="1"/>
  <c r="F55" i="16"/>
  <c r="G55" i="16" s="1"/>
  <c r="F54" i="16"/>
  <c r="G54" i="16" s="1"/>
  <c r="F53" i="16"/>
  <c r="G53" i="16" s="1"/>
  <c r="F52" i="16"/>
  <c r="G52" i="16" s="1"/>
  <c r="F51" i="16"/>
  <c r="G51" i="16" s="1"/>
  <c r="F50" i="16"/>
  <c r="G50" i="16" s="1"/>
  <c r="F49" i="16"/>
  <c r="G49" i="16" s="1"/>
  <c r="F48" i="16"/>
  <c r="G48" i="16" s="1"/>
  <c r="F47" i="16"/>
  <c r="G47" i="16" s="1"/>
  <c r="F46" i="16"/>
  <c r="G46" i="16" s="1"/>
  <c r="F45" i="16"/>
  <c r="G45" i="16" s="1"/>
  <c r="F44" i="16"/>
  <c r="G44" i="16" s="1"/>
  <c r="F43" i="16"/>
  <c r="G43" i="16" s="1"/>
  <c r="F42" i="16"/>
  <c r="G42" i="16" s="1"/>
  <c r="F41" i="16"/>
  <c r="G41" i="16" s="1"/>
  <c r="F40" i="16"/>
  <c r="G40" i="16" s="1"/>
  <c r="F39" i="16"/>
  <c r="G39" i="16" s="1"/>
  <c r="F38" i="16"/>
  <c r="G38" i="16" s="1"/>
  <c r="F37" i="16"/>
  <c r="G37" i="16" s="1"/>
  <c r="F36" i="16"/>
  <c r="G36" i="16" s="1"/>
  <c r="F35" i="16"/>
  <c r="F34" i="16"/>
  <c r="G34" i="16" s="1"/>
  <c r="F33" i="16"/>
  <c r="G33" i="16" s="1"/>
  <c r="F31" i="16"/>
  <c r="G31" i="16" s="1"/>
  <c r="G30" i="16" s="1"/>
  <c r="G25" i="16"/>
  <c r="F25" i="16"/>
  <c r="F30" i="16" l="1"/>
  <c r="F32" i="16"/>
  <c r="F118" i="16"/>
  <c r="F146" i="16"/>
  <c r="G118" i="16"/>
  <c r="G35" i="16"/>
  <c r="G32" i="16" s="1"/>
  <c r="G16" i="16" s="1"/>
  <c r="G91" i="16"/>
  <c r="F16" i="16" l="1"/>
</calcChain>
</file>

<file path=xl/sharedStrings.xml><?xml version="1.0" encoding="utf-8"?>
<sst xmlns="http://schemas.openxmlformats.org/spreadsheetml/2006/main" count="421" uniqueCount="188">
  <si>
    <t>Òºì  N 1- ¾ÈºÎîðàÜ²ÚÆÜ</t>
  </si>
  <si>
    <t>² Ü ì ² Ü ² ò ² Ü Î</t>
  </si>
  <si>
    <t xml:space="preserve">Ð²Ú²êî²ÜÆ Ð²Üð²äºîàôÂÚ²Ü äºî²Î²Ü Î²ðÆøÜºðÆ Ð²Ø²ð 2020 Âì²Î²ÜÆÜ Úàôð²ø²ÜâÚàôð ¶ºð²îºêâàôÂÚ²Ü ÎàÔØÆò §ÐÐ 2020  Âì²Î²ÜÆ äºî²Î²Ü ´ÚàôæºÆ Ø²êÆÜ¦ </t>
  </si>
  <si>
    <t xml:space="preserve">ÐÐ úðºÜøàì Ü²Ê²îºêì²Ì Ð²Ø²ä²î²êÊ²Ü Ì²Êê²ÚÆÜ Ìð²¶ðÆ Æð²Î²Ü²òØ²Ü Ð²Ø²ð ¶ÜìºÈÆø ²äð²ÜøÜºðÆ, ²ÞÊ²î²ÜøÜºðÆ ºì Ì²è²ÚàôÂÚàôÜÜºðÆ </t>
  </si>
  <si>
    <t>1. ¶»ñ³ï»ëãáõÃÛ³Ý ³Ýí³ÝáõÙÁ</t>
  </si>
  <si>
    <t>¸ÇÉÇç³ÝÇ N2 ÑÇÙÝ³Ï³Ý  ¹åñáó</t>
  </si>
  <si>
    <t>2. ¶»ñ³ï»ëãáõÃÛ³Ý Ïá¹Ý Áëï ï»Õ»Ï³ïáõÇ (·»ñ³ï»ëãáõÃÛ³Ý ÏáÕÙÇó ãÇ Éñ³óíáõÙ)</t>
  </si>
  <si>
    <t>¶áñÍ³¹Çñ ÇßË³ÝáõÃÛ³Ý, å»ï³Ï³Ý Ï³é³í³ñÙ³Ý Ñ³Ýñ³å»ï³Ï³Ý ¨ ï³ñ³Íù³ÛÇÝ Ï³é³í³ñÙ³Ý Ù³ñÙÇÝÝ»ñÇ å³Ñå³ÝáõÙ (Ý³Ë³ñ³ñáõÃÛáõÝÝ»ñÇ ³ßË³ï³Ï³½Ù»ñÇ Ù³ëáí)</t>
  </si>
  <si>
    <t>4. Ì³Ëë³ÛÇÝ Íñ³·ñÇ Ïá¹Ýª Áëï ï»Õ»Ï³ïáõÇ (·»ñ³ï»ëãáõÃÛ³Ý ÏáÕÙÇó ãÇ Éñ³óíáõÙ)</t>
  </si>
  <si>
    <t xml:space="preserve"> µÛáõç»Ç Ù³ëÇÝ¦ ÐÐ ûñ»ÝùÇ Ý³Ë³·ÍÇ N 1 Ñ³í»Éí³ÍÇ, ´³ÅÇÝ N </t>
  </si>
  <si>
    <t xml:space="preserve">   ÊáõÙµ N</t>
  </si>
  <si>
    <t>Գնվող ապրանքների, ծառայությունների և աշխատանքների միջանցիկ կոդ</t>
  </si>
  <si>
    <t>²åñ³ÝùÝ»ñÇ, Í³é³ÛáõÃÛáõÝÝ»ñÇ ¨ ³ßË³ï³ÝùÝ»ñÇ ³Ýí³ÝáõÙÝ»ñÁª Áëï ï»Õ»Ï³ïáõÇ</t>
  </si>
  <si>
    <t>¶ÝÙ³Ý Ó¨Á</t>
  </si>
  <si>
    <t>â³÷Ù³Ý ÙÇ³íáñ Áëïª ï»Õ»Ï³ïáõÇ</t>
  </si>
  <si>
    <t>Միավորի գինը /¹ñ³Ùáí/</t>
  </si>
  <si>
    <t>ÀÜ¸²ØºÜÀ Ì²ÊêºðÆ ¶àôØ²ðÀ                                                                                                                          (Ñ³½³ñ ¹ñ³Ùáí)</t>
  </si>
  <si>
    <t xml:space="preserve">àðÆòª ÀÜÂ²òÆÎ Ì²Êêºðª ÀÜ¸²ØºÜÀ (Ñ³½³ñ ¹ñ³Ùáí)                                                       </t>
  </si>
  <si>
    <t xml:space="preserve">Քանակը </t>
  </si>
  <si>
    <t>²Ø´àÔæÀ</t>
  </si>
  <si>
    <t>³Û¹ ÃíáõÙª</t>
  </si>
  <si>
    <t>էներգետիկ  ծառայություն</t>
  </si>
  <si>
    <t>Ø²</t>
  </si>
  <si>
    <t>դրամ</t>
  </si>
  <si>
    <t xml:space="preserve"> -Þ»Ýù»ñÇ å³Ñå³ÝÙ³Ý Í³é./ ³Õµ./վճարներ</t>
  </si>
  <si>
    <t xml:space="preserve"> -Þ»Ýù»ñÇ å³Ñå³ÝÙ³Ý Í³é./¹»é³ïÇ½³óÇ³ ./</t>
  </si>
  <si>
    <t>Ջրի բաշխման ծառայություններ</t>
  </si>
  <si>
    <t xml:space="preserve"> -Î³åÇ Í³é³ÛáõÃÛáõÝÝ»ñ</t>
  </si>
  <si>
    <t>Ã»ñÃ»ñÇ µ³Å³Ýáñ¹³·ñáõÃÛáõÝ §Գործք ¨ §ÎñÃáõÃÛáõÝ¦ Ã»ñÃ»ñ, ¨ Ñ³Ûï³ñ³ñáõÃ.Ã»ñÃ»ñáõÙ</t>
  </si>
  <si>
    <t>Éñ³Ï³½Ù</t>
  </si>
  <si>
    <t xml:space="preserve"> Այլ մասնագիտական ծառայությունների ձեռքբերում</t>
  </si>
  <si>
    <t>Գազասպառման համակարգի տեխսպասարկում</t>
  </si>
  <si>
    <t>հատ</t>
  </si>
  <si>
    <t>Կաթսայատան տեխանվտանգության փորձաքննություն</t>
  </si>
  <si>
    <t xml:space="preserve"> -²ßË³ï³Ï³½ÙÇ Ù³ëÝ³·Çï³Ï³Ý ½³ñ·³óÙ³Ý Í³é³ÛáõÃÛáõÝÝ»ñ</t>
  </si>
  <si>
    <t>50311120</t>
  </si>
  <si>
    <t>Այլ մասնագիտական ծառայությունների ձեռքբերում</t>
  </si>
  <si>
    <t>- Î»Ýó³Õ³ÛÇÝ ¨ Ñ³Ýñ³ÛÇÝ ëÝÝ¹Ç Í³é³ÛáõÃÛáõÝÝ»ñ</t>
  </si>
  <si>
    <t>ՄԱ</t>
  </si>
  <si>
    <t>Ï·</t>
  </si>
  <si>
    <t>2.5 ÀÝÃ³óÇÏ Ýáñá·áõÙ ¨ å³Ñå³ÝáõÙ (Í³é³ÛáõÃÛáõÝÝ»ñ ¨ ÝÛáõÃ»ñ)</t>
  </si>
  <si>
    <t>ÉÇÝáÉ»áõÙ  3մ</t>
  </si>
  <si>
    <t>Ù.ù³é.</t>
  </si>
  <si>
    <t xml:space="preserve">¿ÙáõÉëÇ³ ÃÕÃÇ,ÉÇÝáÉ»áõÙÇ, ÷³Ûï» Çñ»ñÇ ëáëÝÓ. </t>
  </si>
  <si>
    <t>լ</t>
  </si>
  <si>
    <t>²íïáÙ³ï ³Ýç³ïÇãÝ»ñ 25</t>
  </si>
  <si>
    <t>Ñ³ï</t>
  </si>
  <si>
    <t>²íïáÙ³ï ³Ýç³ïÇãÝ»ñ 32</t>
  </si>
  <si>
    <t>²íïáÙ³ï ³Ýç³ïÇãÝ»ñ 63</t>
  </si>
  <si>
    <t>¾É»Ïïñ³Ï³Ý É³Ùå   60íï,80,100</t>
  </si>
  <si>
    <t>ցերեկային լամպ</t>
  </si>
  <si>
    <t>տնտեսող լամպ</t>
  </si>
  <si>
    <t>լամպերի կոթառներ</t>
  </si>
  <si>
    <t>Ñáë³ÝùÇ Ù»ÏáõëÇã Å³å. ÷³Ã³Ãí³Í ûÕ³Ï³Ó¨</t>
  </si>
  <si>
    <t>¾É»Ïïñ³Ï³Ý Ëñáó ï»Õ³Ï³Ý  ³ñï³¹ñ.</t>
  </si>
  <si>
    <t>¾É»Ïïñ³Ï³Ý í³ñ¹³Ï,ï»Õ³Ï³Ý ³ñï³¹ñ.</t>
  </si>
  <si>
    <t>Ù»Ë, ßÇÝ³ñ³ñ³Ï³Ý</t>
  </si>
  <si>
    <t>Ù»Ë,մետաղական</t>
  </si>
  <si>
    <t>åïáõï³Ï³Ù»Ë  3.5ëÙ</t>
  </si>
  <si>
    <t>Ø³Ý»Ï</t>
  </si>
  <si>
    <t>կգ</t>
  </si>
  <si>
    <t>Ý»ñÏ, ßÇÝ³ñ³ñ³Ï³Ý</t>
  </si>
  <si>
    <t>12լ</t>
  </si>
  <si>
    <t xml:space="preserve">Ý»ñÏ, çñ³¿ÙáõÉëÇáÝ, ³ÏñÇÉ </t>
  </si>
  <si>
    <t>ßÇß</t>
  </si>
  <si>
    <t>յուղաներկ</t>
  </si>
  <si>
    <t>գուաշ</t>
  </si>
  <si>
    <t>լուծիչներ</t>
  </si>
  <si>
    <t>պոլիմերային ինքնակպչուն ժապ. 48մմ*100մ</t>
  </si>
  <si>
    <t>պոլիմերային ինքնակպչուն ժապ. 19մմ*36մ</t>
  </si>
  <si>
    <t>½á¹Ù³Ý ¿É»Ïïñá¹</t>
  </si>
  <si>
    <t>ïáõ÷</t>
  </si>
  <si>
    <t>É³ñ åÕÝÓ» Ù»Ïáõë³óí³Í F2.5</t>
  </si>
  <si>
    <t>Ù</t>
  </si>
  <si>
    <t>Ã³Õ³ÝÃ</t>
  </si>
  <si>
    <t>ÏáÕå»ùÇ ÙÇçáõÏ</t>
  </si>
  <si>
    <t>ÑÕÏ³ÃáõÕÃ</t>
  </si>
  <si>
    <t>ÏáÕå»ù Ï³ËáíÇ</t>
  </si>
  <si>
    <t xml:space="preserve">ÏáÕå»ù </t>
  </si>
  <si>
    <t>¶³ç     Ï·  å³ñÏ»ñáí</t>
  </si>
  <si>
    <t>ó»Ù»Ýï  Ï·  å³ñÏ»ñáí</t>
  </si>
  <si>
    <t>Ì»÷³Ù³ÍÇÏ     /·Çåë/ Ï·  å³ñÏ»ñáí</t>
  </si>
  <si>
    <t xml:space="preserve"> ç»éáõóÙ³Ý ËáÕáí³ÏÝ»ñ</t>
  </si>
  <si>
    <t>մ</t>
  </si>
  <si>
    <t>çñÇ Íáñ³Ï  2÷³Ï³Ýáí</t>
  </si>
  <si>
    <t>Ý»ñÏ»Éáõ åïáõï³Ï</t>
  </si>
  <si>
    <t>íñÓÇÝ Ý»ñÏ³ñ. ³ßË³ï³ÝùÝ»ñ Ï³ï.Ñ³Ù³ñ</t>
  </si>
  <si>
    <t>»ñÏ³ñ³óÙ³Ý É³ñ 5Ù»ïñ</t>
  </si>
  <si>
    <t>Լազերային տպիչի փոշի /HP LJ 110/սև գույնի</t>
  </si>
  <si>
    <t>մկնիկ համակարգչային լարով</t>
  </si>
  <si>
    <t>ëÝáõóÙ³Ý ë³ñù»ñ</t>
  </si>
  <si>
    <t xml:space="preserve">քարթրիջներÇ  ÃÙµáõÏÝ»ñ </t>
  </si>
  <si>
    <t>համակարգչային սարքերի պահպանման և վերանորոգման ծառայություններ</t>
  </si>
  <si>
    <t xml:space="preserve"> -¶ñ³ë»ÝÛ³Ï³ÛÇÝ ÝÛáõÃ»ñ </t>
  </si>
  <si>
    <t>ÃáõÕÃ A 4</t>
  </si>
  <si>
    <t xml:space="preserve">ýÉáÙ³ëï»ñÝ»ñÇ Ñ³í³ù³Íáõ </t>
  </si>
  <si>
    <t>·Í³ÝßÇã (Ù³ñÏ»ñ)</t>
  </si>
  <si>
    <t>ÃáõÕÃ միմիմետրային</t>
  </si>
  <si>
    <t>ý³ÛÉ HA 100 Ñ³ï</t>
  </si>
  <si>
    <t>Î³íÇ×   êî²Ü¸²ðî -125-79</t>
  </si>
  <si>
    <t>ÃÕÃ³¹³պանակ թղթե թելով</t>
  </si>
  <si>
    <t>Նամակի ծրար, A5 Ó¨³ã³÷Ç</t>
  </si>
  <si>
    <t xml:space="preserve"> ծրար, Ù»Í,A4 Ó¨³ã³÷Ç</t>
  </si>
  <si>
    <t>·áõÝ³íáñ Ù³ïÇïÝ»ñ</t>
  </si>
  <si>
    <t>çñ³Ý»ñÏ»ñ</t>
  </si>
  <si>
    <t xml:space="preserve"> ·ñ³ë»ÝÛ³Ï³ÛÇÝ Éñ³Ï³½Ù </t>
  </si>
  <si>
    <t>ÝßáõÙÝ»ñÇ ÃáõÕÃ/ÏåãáõÝ / 50.8 x 76.2 ÙÙ ¹»ÕÇÝ</t>
  </si>
  <si>
    <t>ëáëÇÝÓ, ¿ÙáõÉëÇ³</t>
  </si>
  <si>
    <t>¶ñÇã  ·Ý¹ÇÏ³íáñ 0.7 ÙÙ Í³Ûñáí / ï³ñµ»ñ ·áõÛÝ»ñ/</t>
  </si>
  <si>
    <t>¶ñÇã  ·Ý¹ÇÏ³íáñ 0.5 ÙÙ Í³Ûñáí / ï³ñµ»ñ ·áõÛÝ»ñ/</t>
  </si>
  <si>
    <t>ÃáõÕÃ ·áõÝ³íáñ A 4</t>
  </si>
  <si>
    <t>30197625</t>
  </si>
  <si>
    <t xml:space="preserve">ÂáõÕÃ   ëï³Ý¹³ñï  A /í³ïÙ³Ý/  </t>
  </si>
  <si>
    <t>·ñ³ë»ÝÛ³Ï³Û. ·Çñù 200 Ã»ñÃ A4 ýáñÙ.Ïáßï Ï³½Ù.</t>
  </si>
  <si>
    <t>å³ïíá·Çñ</t>
  </si>
  <si>
    <t>ÃÕÃ³å³Ý³Ï  ý³ÛÉáí /30/</t>
  </si>
  <si>
    <t>ÃÕÃ³å³Ý³Ï  ý³ÛÉáí 40/</t>
  </si>
  <si>
    <t>·Ý¹³ÏÝ»ñ Ã»ÝÇëÇ</t>
  </si>
  <si>
    <t>Î»Ýó³Õ³ÛÇÝ ÝÛáõÃ»ñ</t>
  </si>
  <si>
    <t>Èí³óáÕ, Ù³ùñáÕ ÙÇçáó / é³Ïß³ /</t>
  </si>
  <si>
    <t>µ³¹ÇÏ /Ù³ùñáÕ Ñ»ÕáõÏ/³å³ÏÇÝ»ñÇ Ñ³Ù³ñ</t>
  </si>
  <si>
    <t xml:space="preserve">µ³¹ÇÏ/Ù³ùñáÕ Ñ»ÕáõÏ/ë³Ý.Ñ³Ý·Ñ³Ý·áõÛó.-Ç </t>
  </si>
  <si>
    <t>û×³é Ó»éùÇ  ëáíáñ³Ï³Ý</t>
  </si>
  <si>
    <t xml:space="preserve">½áõ·³ñ. ÃáõÕÃ ·É³Ý³÷³Ã»ÃÇ É³ÛÝ. 90-110 ëÙ,  </t>
  </si>
  <si>
    <t>Ðáï³½»ñÍÇã</t>
  </si>
  <si>
    <t xml:space="preserve">ë»ÝÛ³Ï³ÛÇÝ ³í»É Ñ³ï Ñ³ï³ÏÁ Ù³ùñ»Éáõ </t>
  </si>
  <si>
    <t>ë³Ýï»Ë.Ù³ùñáÕ Ñ»ÕáõÏ/Ïñáï/</t>
  </si>
  <si>
    <t>û×³é Ó»éùÇ  Ñ»ÕáõÏ</t>
  </si>
  <si>
    <t>պոլիէթիլենային պարկ, աղբի համար</t>
  </si>
  <si>
    <t>թղթե անձեռոցիկներ, երկշերտ</t>
  </si>
  <si>
    <t>էկրանի մաքրման նյութեր</t>
  </si>
  <si>
    <t>աßË³ï³Ýù³ÛÇÝ Ó»éÝáó</t>
  </si>
  <si>
    <t>Ñ³ï³ÏÇ Éí³óÙ³Ý É³Ã</t>
  </si>
  <si>
    <t>Ù³ùñáÕ ÏïáñÝ»ñ</t>
  </si>
  <si>
    <t>ապակի մաքրման լաթ</t>
  </si>
  <si>
    <t>աղբարկղ</t>
  </si>
  <si>
    <t>ծաղկամաններ</t>
  </si>
  <si>
    <t>հեղուկ լվացող միջոց</t>
  </si>
  <si>
    <t>ì³ñã³Ï³Ý ë³ñù³íáñáõÙÝ»ñ</t>
  </si>
  <si>
    <t xml:space="preserve"> üÇ½ÇÏ³ÛÇ É³µáñ³ï ·áõÛù</t>
  </si>
  <si>
    <t xml:space="preserve"> ÏñÏÝ³ÏÇ ³å³ÏÇáí ÙÇ³íáñÝ»ñ</t>
  </si>
  <si>
    <t>ù³é.Ù»ïñ</t>
  </si>
  <si>
    <t>ÐÇÙÝ³ñÏÇ  Õ»Ï³í³ñ</t>
  </si>
  <si>
    <t>___________________</t>
  </si>
  <si>
    <t>Մեջինյան Մ.Հ</t>
  </si>
  <si>
    <t xml:space="preserve">      /ëïáñ³·ñáõÃÛáõÝ/</t>
  </si>
  <si>
    <t>¶ÉË³íáñ Ñ³ßí³å³Ñ</t>
  </si>
  <si>
    <t>´»ç³ÝÛ³Ý  ê.  ².</t>
  </si>
  <si>
    <t>30199700</t>
  </si>
  <si>
    <t>Խմելու ջրի ջրատար խողովակ</t>
  </si>
  <si>
    <t>մետր</t>
  </si>
  <si>
    <t xml:space="preserve"> çñÇ Íáñ³Ï, 1 ÷³Ï³Ýáí</t>
  </si>
  <si>
    <t>Պեմզաբլոկ  15/40</t>
  </si>
  <si>
    <t>Երեսպատվածք/ջրադիմ. Գիպսակարդոն/</t>
  </si>
  <si>
    <t>Ø131</t>
  </si>
  <si>
    <t>Ջերմաչափ</t>
  </si>
  <si>
    <t>դիմակ</t>
  </si>
  <si>
    <t>Սպիրտ</t>
  </si>
  <si>
    <t>Հակաբիոտիկ անձեռոցիկ</t>
  </si>
  <si>
    <t>ախտահանիչ հեղուկ նյութեր</t>
  </si>
  <si>
    <t>դեղեր</t>
  </si>
  <si>
    <t>ալկագել ախտահանիչ ձեռքի</t>
  </si>
  <si>
    <t>»é³Ýóù³ÝÇ í³ñ¹³Ï/փխրոց/</t>
  </si>
  <si>
    <t>3. Ì³Ëë³ÛÇÝ Íñ³·ñÇ ³Ýí³ÝáõÙÝª Áëï §ÐÐ 2021 Ãí³Ï³ÝÇ å»ï³Ï³Ý µÛáõç»Ç Ù³ëÇÝ¦ ÐÐ ûñ»ÝùÇ Ý³Ë³·ÍÇ N 1 Ñ³í»Éí³ÍÇ</t>
  </si>
  <si>
    <t>5. Ì³Ëë³ÛÇÝ Íñ³·ñÇ å³ïÏ³Ý»ÉáõÃÛáõÝÁ  µÛáõç»ï³ÛÇÝ Í³Ëë»ñÇ ·áñÍ³é³Ï³Ý ¹³ë³Ï³ñ·Ù³Ý Ñ³Ù³å³ï³ëË³Ý µ³ÅÝÇÝ, ËÙµÇÝ ¨ ¹³ëÇÝª Áëï §ÐÐ 2021 Ãí³Ï³ÝÇ å»ï³Ï³Ý</t>
  </si>
  <si>
    <t>ØԱ</t>
  </si>
  <si>
    <t xml:space="preserve">Մեքենքների և սարք.-ի ընթացիկ         Ýáñá·áõÙ ¨ å³Ñå³ÝáõÙ </t>
  </si>
  <si>
    <t xml:space="preserve"> óáõó³Ý³ÏÝ»ñÇ å³ïñ³ëïÙ³Ý Ý»ñÏ»ñ</t>
  </si>
  <si>
    <t>·áõÝ³íáñ  åñÇÝï</t>
  </si>
  <si>
    <t>շերտավարագույրներ</t>
  </si>
  <si>
    <t>/2021թ.  Գնումների փոփոխված պլան/</t>
  </si>
  <si>
    <t>մ.քառ</t>
  </si>
  <si>
    <t>Ñ³Ù³Ï³ñ·ãÇ ûå»ñ³ïÇí ÑÇßáÕáõÃÛáõÝ</t>
  </si>
  <si>
    <t> - Ընդհանուր բնույթի այլ ծա-ռայություններ</t>
  </si>
  <si>
    <t>ÉÇÝáÉ»áõÙ  3,5մ</t>
  </si>
  <si>
    <t xml:space="preserve"> </t>
  </si>
  <si>
    <t>ՍՆՆԴԻ ԾԱՆՐՈՑ /ՉՈՐ ՍՆՆԴԻ ՓԱԹԵԹ/ ալյուր -10 կգ ,ոսպ-1կգ,բրինձ1կգ,հնդկաձավար 1կգ ձեթ-1 լիտր, մակարոն-1կգ</t>
  </si>
  <si>
    <t>Աթոռ</t>
  </si>
  <si>
    <t>Սեղան</t>
  </si>
  <si>
    <t>Սալիկների սոսինձ</t>
  </si>
  <si>
    <t>պարկ</t>
  </si>
  <si>
    <t>Ý»ñÏ` É³ï»ùë³ÛÇÝ</t>
  </si>
  <si>
    <t>10É</t>
  </si>
  <si>
    <t>Պրոֆ  F47</t>
  </si>
  <si>
    <t>44191700</t>
  </si>
  <si>
    <t xml:space="preserve"> ³ÛÉ ½³Ý³½³Ý ßÇÝ³ñ³ñ³Ï³Ý ÝÛáõÃ»ñ</t>
  </si>
  <si>
    <t>Զուգարակոնք</t>
  </si>
  <si>
    <t>13.08.2021Ã.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</si>
</sst>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name val="Arial LatArm"/>
      <family val="2"/>
    </font>
    <font>
      <b/>
      <u/>
      <sz val="11"/>
      <name val="Arial LatArm"/>
      <family val="2"/>
    </font>
    <font>
      <b/>
      <u/>
      <sz val="12"/>
      <name val="Arial LatArm"/>
      <family val="2"/>
    </font>
    <font>
      <sz val="8"/>
      <name val="Arial LatArm"/>
      <family val="2"/>
    </font>
    <font>
      <b/>
      <sz val="8"/>
      <name val="Arial LatArm"/>
      <family val="2"/>
    </font>
    <font>
      <b/>
      <u/>
      <sz val="8"/>
      <name val="Arial LatArm"/>
      <family val="2"/>
    </font>
    <font>
      <sz val="8"/>
      <color indexed="8"/>
      <name val="Arial LatArm"/>
      <family val="2"/>
    </font>
    <font>
      <i/>
      <sz val="8"/>
      <name val="Arial LatArm"/>
      <family val="2"/>
    </font>
    <font>
      <b/>
      <sz val="8"/>
      <color indexed="8"/>
      <name val="Arial LatArm"/>
      <family val="2"/>
    </font>
    <font>
      <sz val="11"/>
      <color theme="1"/>
      <name val="Arial LatArm"/>
      <family val="2"/>
    </font>
    <font>
      <sz val="10"/>
      <name val="Arial"/>
      <family val="2"/>
    </font>
    <font>
      <sz val="11"/>
      <name val="Arial LatArm"/>
      <family val="2"/>
    </font>
    <font>
      <sz val="9"/>
      <name val="Arial LatArm"/>
      <family val="2"/>
    </font>
    <font>
      <b/>
      <i/>
      <sz val="8"/>
      <name val="Arial LatArm"/>
      <family val="2"/>
    </font>
    <font>
      <b/>
      <sz val="8"/>
      <color rgb="FF000000"/>
      <name val="Arial LatArm"/>
      <family val="2"/>
    </font>
    <font>
      <b/>
      <sz val="10"/>
      <name val="Arial LatArm"/>
      <family val="2"/>
    </font>
    <font>
      <sz val="10"/>
      <color theme="1"/>
      <name val="Arial LatArm"/>
      <family val="2"/>
    </font>
    <font>
      <sz val="9"/>
      <color indexed="8"/>
      <name val="Arial LatArm"/>
      <family val="2"/>
    </font>
    <font>
      <sz val="8.5"/>
      <name val="Arial LatArm"/>
      <family val="2"/>
    </font>
    <font>
      <sz val="7"/>
      <color indexed="8"/>
      <name val="Arial LatArm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4" fillId="0" borderId="0"/>
    <xf numFmtId="0" fontId="14" fillId="0" borderId="0"/>
  </cellStyleXfs>
  <cellXfs count="164">
    <xf numFmtId="0" fontId="0" fillId="0" borderId="0" xfId="0"/>
    <xf numFmtId="0" fontId="4" fillId="0" borderId="0" xfId="0" applyFont="1"/>
    <xf numFmtId="0" fontId="5" fillId="2" borderId="0" xfId="1" applyFont="1" applyFill="1" applyProtection="1"/>
    <xf numFmtId="0" fontId="6" fillId="3" borderId="0" xfId="1" applyFont="1" applyFill="1" applyProtection="1"/>
    <xf numFmtId="0" fontId="7" fillId="0" borderId="0" xfId="0" applyFont="1"/>
    <xf numFmtId="0" fontId="9" fillId="3" borderId="0" xfId="1" applyFont="1" applyFill="1" applyBorder="1" applyAlignment="1" applyProtection="1">
      <alignment horizontal="left"/>
    </xf>
    <xf numFmtId="0" fontId="8" fillId="3" borderId="0" xfId="1" applyFont="1" applyFill="1" applyBorder="1" applyAlignment="1" applyProtection="1">
      <alignment horizontal="left"/>
    </xf>
    <xf numFmtId="0" fontId="7" fillId="3" borderId="0" xfId="1" applyFont="1" applyFill="1" applyBorder="1" applyAlignment="1" applyProtection="1"/>
    <xf numFmtId="0" fontId="10" fillId="3" borderId="0" xfId="1" applyNumberFormat="1" applyFont="1" applyFill="1" applyBorder="1" applyAlignment="1" applyProtection="1">
      <alignment horizontal="center"/>
    </xf>
    <xf numFmtId="0" fontId="11" fillId="3" borderId="1" xfId="1" applyFont="1" applyFill="1" applyBorder="1" applyAlignment="1" applyProtection="1">
      <alignment horizontal="left" vertical="center"/>
      <protection locked="0"/>
    </xf>
    <xf numFmtId="0" fontId="7" fillId="3" borderId="1" xfId="1" applyFont="1" applyFill="1" applyBorder="1" applyAlignment="1" applyProtection="1">
      <alignment horizontal="left" vertical="center" wrapText="1"/>
      <protection locked="0"/>
    </xf>
    <xf numFmtId="0" fontId="7" fillId="3" borderId="1" xfId="1" applyFont="1" applyFill="1" applyBorder="1" applyProtection="1">
      <protection locked="0"/>
    </xf>
    <xf numFmtId="0" fontId="7" fillId="3" borderId="0" xfId="1" applyFont="1" applyFill="1" applyBorder="1" applyProtection="1">
      <protection locked="0"/>
    </xf>
    <xf numFmtId="0" fontId="10" fillId="3" borderId="0" xfId="1" applyNumberFormat="1" applyFont="1" applyFill="1" applyBorder="1" applyAlignment="1" applyProtection="1">
      <alignment horizontal="center"/>
      <protection locked="0"/>
    </xf>
    <xf numFmtId="0" fontId="8" fillId="3" borderId="2" xfId="1" applyFont="1" applyFill="1" applyBorder="1" applyAlignment="1" applyProtection="1">
      <alignment horizontal="left"/>
    </xf>
    <xf numFmtId="0" fontId="7" fillId="3" borderId="2" xfId="1" applyFont="1" applyFill="1" applyBorder="1" applyAlignment="1" applyProtection="1">
      <alignment horizontal="left" wrapText="1"/>
    </xf>
    <xf numFmtId="0" fontId="7" fillId="3" borderId="2" xfId="1" applyFont="1" applyFill="1" applyBorder="1" applyAlignment="1" applyProtection="1"/>
    <xf numFmtId="0" fontId="12" fillId="2" borderId="3" xfId="1" applyNumberFormat="1" applyFont="1" applyFill="1" applyBorder="1" applyAlignment="1" applyProtection="1">
      <alignment horizontal="center"/>
      <protection locked="0"/>
    </xf>
    <xf numFmtId="0" fontId="7" fillId="3" borderId="0" xfId="1" applyFont="1" applyFill="1" applyAlignment="1" applyProtection="1"/>
    <xf numFmtId="164" fontId="7" fillId="3" borderId="0" xfId="1" applyNumberFormat="1" applyFont="1" applyFill="1" applyAlignment="1" applyProtection="1"/>
    <xf numFmtId="0" fontId="12" fillId="0" borderId="3" xfId="1" applyNumberFormat="1" applyFont="1" applyFill="1" applyBorder="1" applyAlignment="1" applyProtection="1">
      <alignment horizontal="center"/>
      <protection locked="0"/>
    </xf>
    <xf numFmtId="0" fontId="8" fillId="3" borderId="1" xfId="1" applyFont="1" applyFill="1" applyBorder="1" applyAlignment="1" applyProtection="1">
      <alignment horizontal="left"/>
    </xf>
    <xf numFmtId="0" fontId="7" fillId="3" borderId="5" xfId="1" applyFont="1" applyFill="1" applyBorder="1" applyAlignment="1" applyProtection="1">
      <alignment horizontal="left" wrapText="1"/>
    </xf>
    <xf numFmtId="0" fontId="7" fillId="3" borderId="6" xfId="1" applyFont="1" applyFill="1" applyBorder="1" applyAlignment="1" applyProtection="1"/>
    <xf numFmtId="49" fontId="8" fillId="0" borderId="3" xfId="1" applyNumberFormat="1" applyFont="1" applyFill="1" applyBorder="1" applyAlignment="1" applyProtection="1">
      <alignment horizontal="center"/>
      <protection locked="0"/>
    </xf>
    <xf numFmtId="0" fontId="8" fillId="3" borderId="6" xfId="1" applyFont="1" applyFill="1" applyBorder="1" applyAlignment="1" applyProtection="1"/>
    <xf numFmtId="0" fontId="7" fillId="0" borderId="7" xfId="0" applyFont="1" applyFill="1" applyBorder="1"/>
    <xf numFmtId="0" fontId="7" fillId="0" borderId="0" xfId="0" applyFont="1" applyFill="1" applyBorder="1"/>
    <xf numFmtId="0" fontId="16" fillId="0" borderId="0" xfId="0" applyFont="1" applyFill="1" applyBorder="1"/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1" fontId="7" fillId="0" borderId="7" xfId="0" applyNumberFormat="1" applyFont="1" applyBorder="1" applyAlignment="1">
      <alignment horizontal="center" vertical="distributed"/>
    </xf>
    <xf numFmtId="0" fontId="4" fillId="0" borderId="8" xfId="0" applyFont="1" applyBorder="1" applyAlignment="1">
      <alignment horizontal="center" vertical="distributed"/>
    </xf>
    <xf numFmtId="0" fontId="13" fillId="0" borderId="11" xfId="0" applyFont="1" applyBorder="1"/>
    <xf numFmtId="0" fontId="4" fillId="0" borderId="7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4" fillId="0" borderId="12" xfId="0" applyFont="1" applyBorder="1" applyAlignment="1">
      <alignment horizontal="center" vertical="distributed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8" fillId="3" borderId="0" xfId="1" applyFont="1" applyFill="1" applyAlignment="1" applyProtection="1">
      <alignment horizontal="left" vertical="distributed"/>
    </xf>
    <xf numFmtId="0" fontId="9" fillId="3" borderId="0" xfId="1" applyFont="1" applyFill="1" applyBorder="1" applyAlignment="1" applyProtection="1">
      <alignment horizontal="left" vertical="distributed"/>
    </xf>
    <xf numFmtId="0" fontId="8" fillId="3" borderId="0" xfId="1" applyFont="1" applyFill="1" applyBorder="1" applyAlignment="1" applyProtection="1">
      <alignment horizontal="left" vertical="distributed"/>
      <protection locked="0"/>
    </xf>
    <xf numFmtId="0" fontId="8" fillId="3" borderId="4" xfId="1" applyFont="1" applyFill="1" applyBorder="1" applyAlignment="1" applyProtection="1">
      <alignment horizontal="left" vertical="distributed"/>
    </xf>
    <xf numFmtId="0" fontId="8" fillId="3" borderId="0" xfId="1" applyFont="1" applyFill="1" applyBorder="1" applyAlignment="1" applyProtection="1">
      <alignment horizontal="left" vertical="distributed"/>
    </xf>
    <xf numFmtId="0" fontId="7" fillId="0" borderId="12" xfId="0" applyFont="1" applyBorder="1" applyAlignment="1">
      <alignment horizontal="distributed" vertical="distributed"/>
    </xf>
    <xf numFmtId="0" fontId="13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horizontal="distributed" vertical="distributed"/>
    </xf>
    <xf numFmtId="0" fontId="4" fillId="0" borderId="7" xfId="0" applyFont="1" applyBorder="1"/>
    <xf numFmtId="0" fontId="8" fillId="0" borderId="13" xfId="1" applyNumberFormat="1" applyFont="1" applyFill="1" applyBorder="1" applyAlignment="1" applyProtection="1">
      <alignment vertical="center"/>
    </xf>
    <xf numFmtId="164" fontId="4" fillId="0" borderId="7" xfId="0" applyNumberFormat="1" applyFont="1" applyBorder="1"/>
    <xf numFmtId="0" fontId="8" fillId="3" borderId="13" xfId="1" applyNumberFormat="1" applyFont="1" applyFill="1" applyBorder="1" applyAlignment="1" applyProtection="1">
      <alignment vertical="center"/>
    </xf>
    <xf numFmtId="1" fontId="7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1" fontId="7" fillId="0" borderId="7" xfId="0" applyNumberFormat="1" applyFont="1" applyBorder="1" applyAlignment="1">
      <alignment horizontal="center"/>
    </xf>
    <xf numFmtId="49" fontId="7" fillId="0" borderId="7" xfId="0" applyNumberFormat="1" applyFont="1" applyFill="1" applyBorder="1" applyAlignment="1">
      <alignment vertical="top" wrapText="1"/>
    </xf>
    <xf numFmtId="1" fontId="8" fillId="0" borderId="7" xfId="0" applyNumberFormat="1" applyFont="1" applyBorder="1" applyAlignment="1">
      <alignment horizontal="center"/>
    </xf>
    <xf numFmtId="0" fontId="17" fillId="0" borderId="7" xfId="0" applyFont="1" applyBorder="1"/>
    <xf numFmtId="1" fontId="8" fillId="0" borderId="10" xfId="0" applyNumberFormat="1" applyFont="1" applyBorder="1" applyAlignment="1">
      <alignment horizontal="center"/>
    </xf>
    <xf numFmtId="49" fontId="17" fillId="0" borderId="10" xfId="0" applyNumberFormat="1" applyFont="1" applyFill="1" applyBorder="1" applyAlignment="1">
      <alignment vertical="top" wrapText="1"/>
    </xf>
    <xf numFmtId="0" fontId="7" fillId="4" borderId="10" xfId="0" applyFont="1" applyFill="1" applyBorder="1" applyAlignment="1">
      <alignment horizontal="center" wrapText="1"/>
    </xf>
    <xf numFmtId="1" fontId="8" fillId="0" borderId="14" xfId="0" applyNumberFormat="1" applyFont="1" applyBorder="1" applyAlignment="1">
      <alignment horizontal="center"/>
    </xf>
    <xf numFmtId="0" fontId="17" fillId="0" borderId="7" xfId="0" applyFont="1" applyBorder="1" applyAlignment="1">
      <alignment wrapText="1"/>
    </xf>
    <xf numFmtId="0" fontId="4" fillId="4" borderId="7" xfId="0" applyFont="1" applyFill="1" applyBorder="1"/>
    <xf numFmtId="1" fontId="18" fillId="0" borderId="32" xfId="0" applyNumberFormat="1" applyFont="1" applyFill="1" applyBorder="1" applyAlignment="1">
      <alignment horizontal="center" vertical="center" wrapText="1"/>
    </xf>
    <xf numFmtId="1" fontId="18" fillId="0" borderId="29" xfId="0" applyNumberFormat="1" applyFont="1" applyFill="1" applyBorder="1" applyAlignment="1">
      <alignment vertical="center" wrapText="1"/>
    </xf>
    <xf numFmtId="1" fontId="18" fillId="0" borderId="30" xfId="0" applyNumberFormat="1" applyFont="1" applyFill="1" applyBorder="1" applyAlignment="1">
      <alignment vertical="center" wrapText="1"/>
    </xf>
    <xf numFmtId="1" fontId="18" fillId="0" borderId="31" xfId="0" applyNumberFormat="1" applyFont="1" applyFill="1" applyBorder="1" applyAlignment="1">
      <alignment vertical="center" wrapText="1"/>
    </xf>
    <xf numFmtId="0" fontId="4" fillId="4" borderId="23" xfId="0" applyFont="1" applyFill="1" applyBorder="1"/>
    <xf numFmtId="1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wrapText="1"/>
    </xf>
    <xf numFmtId="0" fontId="7" fillId="0" borderId="16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1" fontId="7" fillId="0" borderId="1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4" fillId="0" borderId="12" xfId="0" applyFont="1" applyBorder="1"/>
    <xf numFmtId="0" fontId="7" fillId="3" borderId="7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4" borderId="10" xfId="0" applyFont="1" applyFill="1" applyBorder="1"/>
    <xf numFmtId="49" fontId="15" fillId="0" borderId="7" xfId="0" applyNumberFormat="1" applyFont="1" applyFill="1" applyBorder="1" applyAlignment="1">
      <alignment horizontal="left"/>
    </xf>
    <xf numFmtId="0" fontId="7" fillId="0" borderId="10" xfId="0" applyFont="1" applyBorder="1" applyAlignment="1">
      <alignment vertical="top" wrapText="1"/>
    </xf>
    <xf numFmtId="1" fontId="8" fillId="0" borderId="18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wrapText="1"/>
    </xf>
    <xf numFmtId="0" fontId="19" fillId="0" borderId="9" xfId="0" applyFont="1" applyBorder="1" applyAlignment="1">
      <alignment vertical="top" wrapText="1"/>
    </xf>
    <xf numFmtId="0" fontId="19" fillId="0" borderId="9" xfId="0" applyFont="1" applyBorder="1"/>
    <xf numFmtId="164" fontId="8" fillId="0" borderId="9" xfId="0" applyNumberFormat="1" applyFont="1" applyBorder="1"/>
    <xf numFmtId="0" fontId="19" fillId="0" borderId="19" xfId="0" applyFont="1" applyBorder="1"/>
    <xf numFmtId="0" fontId="20" fillId="0" borderId="3" xfId="0" applyFont="1" applyBorder="1"/>
    <xf numFmtId="0" fontId="20" fillId="0" borderId="0" xfId="0" applyFont="1" applyAlignment="1">
      <alignment horizontal="left" vertical="distributed"/>
    </xf>
    <xf numFmtId="0" fontId="16" fillId="0" borderId="7" xfId="0" applyFont="1" applyBorder="1"/>
    <xf numFmtId="49" fontId="16" fillId="0" borderId="7" xfId="0" applyNumberFormat="1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164" fontId="16" fillId="5" borderId="12" xfId="0" applyNumberFormat="1" applyFont="1" applyFill="1" applyBorder="1" applyAlignment="1" applyProtection="1">
      <alignment horizontal="left" vertical="center"/>
    </xf>
    <xf numFmtId="164" fontId="16" fillId="5" borderId="7" xfId="0" applyNumberFormat="1" applyFont="1" applyFill="1" applyBorder="1" applyAlignment="1" applyProtection="1">
      <alignment horizontal="left" vertical="center"/>
    </xf>
    <xf numFmtId="49" fontId="17" fillId="0" borderId="20" xfId="0" applyNumberFormat="1" applyFont="1" applyFill="1" applyBorder="1" applyAlignment="1">
      <alignment vertical="top" wrapText="1"/>
    </xf>
    <xf numFmtId="0" fontId="7" fillId="0" borderId="20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4" fillId="0" borderId="20" xfId="0" applyFont="1" applyBorder="1"/>
    <xf numFmtId="164" fontId="4" fillId="0" borderId="20" xfId="0" applyNumberFormat="1" applyFont="1" applyBorder="1"/>
    <xf numFmtId="0" fontId="4" fillId="0" borderId="19" xfId="0" applyFont="1" applyBorder="1"/>
    <xf numFmtId="1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6" fillId="0" borderId="7" xfId="0" applyFont="1" applyBorder="1" applyAlignment="1"/>
    <xf numFmtId="49" fontId="4" fillId="0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7" fillId="0" borderId="7" xfId="0" applyFont="1" applyBorder="1" applyAlignment="1"/>
    <xf numFmtId="0" fontId="7" fillId="2" borderId="7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left"/>
    </xf>
    <xf numFmtId="0" fontId="7" fillId="0" borderId="7" xfId="0" applyFont="1" applyFill="1" applyBorder="1" applyAlignment="1">
      <alignment horizontal="center"/>
    </xf>
    <xf numFmtId="0" fontId="22" fillId="0" borderId="7" xfId="0" applyFont="1" applyBorder="1" applyAlignment="1"/>
    <xf numFmtId="0" fontId="7" fillId="0" borderId="7" xfId="0" applyFont="1" applyBorder="1" applyAlignment="1">
      <alignment horizontal="left" wrapText="1"/>
    </xf>
    <xf numFmtId="1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0" fontId="7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7" fillId="0" borderId="7" xfId="0" applyFont="1" applyBorder="1"/>
    <xf numFmtId="1" fontId="7" fillId="0" borderId="28" xfId="0" applyNumberFormat="1" applyFont="1" applyBorder="1" applyAlignment="1">
      <alignment horizontal="center" vertical="top" wrapText="1"/>
    </xf>
    <xf numFmtId="49" fontId="17" fillId="0" borderId="16" xfId="0" applyNumberFormat="1" applyFont="1" applyFill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6" xfId="0" applyFont="1" applyBorder="1"/>
    <xf numFmtId="2" fontId="4" fillId="0" borderId="16" xfId="0" applyNumberFormat="1" applyFont="1" applyBorder="1"/>
    <xf numFmtId="1" fontId="7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6" fillId="0" borderId="0" xfId="0" applyFont="1"/>
    <xf numFmtId="0" fontId="7" fillId="0" borderId="7" xfId="0" applyFont="1" applyBorder="1" applyAlignment="1">
      <alignment horizontal="center"/>
    </xf>
    <xf numFmtId="1" fontId="7" fillId="0" borderId="10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3" applyFont="1" applyFill="1" applyBorder="1"/>
    <xf numFmtId="0" fontId="4" fillId="0" borderId="7" xfId="0" applyFont="1" applyBorder="1" applyAlignment="1"/>
    <xf numFmtId="49" fontId="7" fillId="0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1" fontId="7" fillId="0" borderId="15" xfId="0" applyNumberFormat="1" applyFont="1" applyBorder="1" applyAlignment="1">
      <alignment horizontal="center"/>
    </xf>
    <xf numFmtId="0" fontId="8" fillId="0" borderId="9" xfId="0" applyFont="1" applyBorder="1" applyAlignment="1">
      <alignment horizontal="justify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justify" vertical="top" wrapText="1"/>
    </xf>
    <xf numFmtId="0" fontId="4" fillId="4" borderId="12" xfId="0" applyFont="1" applyFill="1" applyBorder="1"/>
    <xf numFmtId="0" fontId="16" fillId="0" borderId="12" xfId="0" applyFont="1" applyBorder="1"/>
    <xf numFmtId="0" fontId="7" fillId="0" borderId="10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center" vertical="top" wrapText="1"/>
    </xf>
    <xf numFmtId="0" fontId="4" fillId="6" borderId="7" xfId="0" applyFont="1" applyFill="1" applyBorder="1"/>
    <xf numFmtId="49" fontId="23" fillId="0" borderId="24" xfId="0" applyNumberFormat="1" applyFont="1" applyFill="1" applyBorder="1" applyAlignment="1">
      <alignment vertical="top" wrapText="1"/>
    </xf>
    <xf numFmtId="49" fontId="23" fillId="0" borderId="25" xfId="0" applyNumberFormat="1" applyFont="1" applyFill="1" applyBorder="1" applyAlignment="1">
      <alignment vertical="top" wrapText="1"/>
    </xf>
    <xf numFmtId="49" fontId="23" fillId="0" borderId="26" xfId="0" applyNumberFormat="1" applyFont="1" applyFill="1" applyBorder="1" applyAlignment="1">
      <alignment vertical="top" wrapText="1"/>
    </xf>
    <xf numFmtId="49" fontId="23" fillId="0" borderId="27" xfId="0" applyNumberFormat="1" applyFont="1" applyFill="1" applyBorder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/>
    <xf numFmtId="1" fontId="7" fillId="0" borderId="0" xfId="0" applyNumberFormat="1" applyFont="1" applyAlignment="1">
      <alignment horizontal="center"/>
    </xf>
  </cellXfs>
  <cellStyles count="7">
    <cellStyle name="Normal 2" xfId="2"/>
    <cellStyle name="Normal 2 2" xfId="5"/>
    <cellStyle name="Обычный" xfId="0" builtinId="0"/>
    <cellStyle name="Обычный 2" xfId="4"/>
    <cellStyle name="Обычный 2 2" xfId="6"/>
    <cellStyle name="Обычный 2 6" xfId="3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abSelected="1" workbookViewId="0">
      <selection activeCell="K33" sqref="K33"/>
    </sheetView>
  </sheetViews>
  <sheetFormatPr defaultRowHeight="14.25" x14ac:dyDescent="0.2"/>
  <cols>
    <col min="1" max="1" width="9.42578125" style="1" customWidth="1"/>
    <col min="2" max="2" width="37.42578125" style="1" customWidth="1"/>
    <col min="3" max="3" width="6.42578125" style="1" customWidth="1"/>
    <col min="4" max="4" width="9.140625" style="1"/>
    <col min="5" max="5" width="7.85546875" style="1" customWidth="1"/>
    <col min="6" max="6" width="9.28515625" style="1" customWidth="1"/>
    <col min="7" max="7" width="9" style="1" customWidth="1"/>
    <col min="8" max="8" width="7" style="1" customWidth="1"/>
    <col min="9" max="16384" width="9.140625" style="45"/>
  </cols>
  <sheetData>
    <row r="1" spans="1:8" x14ac:dyDescent="0.2">
      <c r="C1" s="2" t="s">
        <v>0</v>
      </c>
    </row>
    <row r="2" spans="1:8" ht="15.75" x14ac:dyDescent="0.25">
      <c r="B2" s="1" t="s">
        <v>170</v>
      </c>
      <c r="C2" s="3" t="s">
        <v>1</v>
      </c>
    </row>
    <row r="3" spans="1:8" x14ac:dyDescent="0.2">
      <c r="B3" s="4"/>
      <c r="C3" s="4"/>
      <c r="D3" s="4"/>
      <c r="E3" s="4"/>
      <c r="F3" s="4"/>
    </row>
    <row r="4" spans="1:8" ht="29.25" customHeight="1" x14ac:dyDescent="0.2">
      <c r="A4" s="39" t="s">
        <v>2</v>
      </c>
      <c r="B4" s="39"/>
      <c r="C4" s="39"/>
      <c r="D4" s="39"/>
      <c r="E4" s="39"/>
      <c r="F4" s="39"/>
      <c r="G4" s="39"/>
    </row>
    <row r="5" spans="1:8" ht="24" customHeight="1" x14ac:dyDescent="0.2">
      <c r="A5" s="39" t="s">
        <v>3</v>
      </c>
      <c r="B5" s="39"/>
      <c r="C5" s="39"/>
      <c r="D5" s="39"/>
      <c r="E5" s="39"/>
      <c r="F5" s="39"/>
      <c r="G5" s="39"/>
    </row>
    <row r="6" spans="1:8" ht="16.5" customHeight="1" x14ac:dyDescent="0.2">
      <c r="A6" s="5" t="s">
        <v>4</v>
      </c>
      <c r="B6" s="6"/>
      <c r="C6" s="7"/>
      <c r="D6" s="7"/>
      <c r="E6" s="7"/>
      <c r="F6" s="7"/>
      <c r="G6" s="8"/>
    </row>
    <row r="7" spans="1:8" ht="16.5" customHeight="1" thickBot="1" x14ac:dyDescent="0.25">
      <c r="A7" s="9" t="s">
        <v>5</v>
      </c>
      <c r="B7" s="10"/>
      <c r="C7" s="11"/>
      <c r="D7" s="11"/>
      <c r="E7" s="11"/>
      <c r="F7" s="12"/>
      <c r="G7" s="13"/>
    </row>
    <row r="8" spans="1:8" ht="16.5" customHeight="1" thickBot="1" x14ac:dyDescent="0.25">
      <c r="A8" s="14" t="s">
        <v>6</v>
      </c>
      <c r="B8" s="15"/>
      <c r="C8" s="16"/>
      <c r="D8" s="16"/>
      <c r="E8" s="17"/>
      <c r="F8" s="18"/>
      <c r="G8" s="19"/>
    </row>
    <row r="9" spans="1:8" ht="24" customHeight="1" x14ac:dyDescent="0.2">
      <c r="A9" s="40" t="s">
        <v>163</v>
      </c>
      <c r="B9" s="40"/>
      <c r="C9" s="40"/>
      <c r="D9" s="40"/>
      <c r="E9" s="40"/>
      <c r="F9" s="40"/>
      <c r="G9" s="40"/>
    </row>
    <row r="10" spans="1:8" ht="29.25" customHeight="1" thickBot="1" x14ac:dyDescent="0.25">
      <c r="A10" s="41" t="s">
        <v>7</v>
      </c>
      <c r="B10" s="41"/>
      <c r="C10" s="41"/>
      <c r="D10" s="41"/>
      <c r="E10" s="41"/>
      <c r="F10" s="41"/>
      <c r="G10" s="41"/>
    </row>
    <row r="11" spans="1:8" ht="16.5" customHeight="1" thickBot="1" x14ac:dyDescent="0.25">
      <c r="A11" s="14" t="s">
        <v>8</v>
      </c>
      <c r="B11" s="15"/>
      <c r="C11" s="16"/>
      <c r="D11" s="16"/>
      <c r="E11" s="20"/>
      <c r="F11" s="7"/>
      <c r="G11" s="7"/>
    </row>
    <row r="12" spans="1:8" ht="19.5" customHeight="1" thickBot="1" x14ac:dyDescent="0.25">
      <c r="A12" s="42" t="s">
        <v>164</v>
      </c>
      <c r="B12" s="43"/>
      <c r="C12" s="43"/>
      <c r="D12" s="43"/>
      <c r="E12" s="43"/>
      <c r="F12" s="43"/>
      <c r="G12" s="43"/>
    </row>
    <row r="13" spans="1:8" ht="16.5" customHeight="1" thickBot="1" x14ac:dyDescent="0.25">
      <c r="A13" s="21" t="s">
        <v>9</v>
      </c>
      <c r="B13" s="22"/>
      <c r="C13" s="23"/>
      <c r="D13" s="24"/>
      <c r="E13" s="25" t="s">
        <v>10</v>
      </c>
      <c r="F13" s="25" t="s">
        <v>10</v>
      </c>
      <c r="G13" s="24"/>
    </row>
    <row r="14" spans="1:8" x14ac:dyDescent="0.2">
      <c r="A14" s="31" t="s">
        <v>11</v>
      </c>
      <c r="B14" s="32" t="s">
        <v>12</v>
      </c>
      <c r="C14" s="34" t="s">
        <v>13</v>
      </c>
      <c r="D14" s="35" t="s">
        <v>14</v>
      </c>
      <c r="E14" s="46" t="s">
        <v>15</v>
      </c>
      <c r="F14" s="46" t="s">
        <v>16</v>
      </c>
      <c r="G14" s="47" t="s">
        <v>17</v>
      </c>
      <c r="H14" s="37" t="s">
        <v>18</v>
      </c>
    </row>
    <row r="15" spans="1:8" x14ac:dyDescent="0.2">
      <c r="A15" s="31"/>
      <c r="B15" s="33"/>
      <c r="C15" s="34"/>
      <c r="D15" s="36"/>
      <c r="E15" s="46"/>
      <c r="F15" s="46"/>
      <c r="G15" s="44"/>
      <c r="H15" s="38"/>
    </row>
    <row r="16" spans="1:8" x14ac:dyDescent="0.2">
      <c r="A16" s="48"/>
      <c r="B16" s="49" t="s">
        <v>19</v>
      </c>
      <c r="C16" s="48"/>
      <c r="D16" s="48"/>
      <c r="E16" s="48"/>
      <c r="F16" s="50">
        <f>F18+F19+F20+F21+F22+F25+F23+F30+F32+F83+F91+F118+F146</f>
        <v>14809.01</v>
      </c>
      <c r="G16" s="50">
        <f>G18+G19+G20+G21+G22+G25+G23+G30+G32+G83+G91+G118+G146</f>
        <v>14809.01</v>
      </c>
      <c r="H16" s="48"/>
    </row>
    <row r="17" spans="1:8" x14ac:dyDescent="0.2">
      <c r="A17" s="48"/>
      <c r="B17" s="51" t="s">
        <v>20</v>
      </c>
      <c r="C17" s="48"/>
      <c r="D17" s="48"/>
      <c r="E17" s="48"/>
      <c r="F17" s="48"/>
      <c r="G17" s="48"/>
      <c r="H17" s="48"/>
    </row>
    <row r="18" spans="1:8" x14ac:dyDescent="0.2">
      <c r="A18" s="52">
        <v>65311100</v>
      </c>
      <c r="B18" s="53" t="s">
        <v>21</v>
      </c>
      <c r="C18" s="54" t="s">
        <v>22</v>
      </c>
      <c r="D18" s="54" t="s">
        <v>23</v>
      </c>
      <c r="E18" s="54">
        <v>6600</v>
      </c>
      <c r="F18" s="55">
        <v>6600</v>
      </c>
      <c r="G18" s="55">
        <v>6600</v>
      </c>
      <c r="H18" s="54">
        <v>1</v>
      </c>
    </row>
    <row r="19" spans="1:8" x14ac:dyDescent="0.2">
      <c r="A19" s="56">
        <v>90511100</v>
      </c>
      <c r="B19" s="57" t="s">
        <v>24</v>
      </c>
      <c r="C19" s="54" t="s">
        <v>22</v>
      </c>
      <c r="D19" s="54" t="s">
        <v>23</v>
      </c>
      <c r="E19" s="54">
        <v>60</v>
      </c>
      <c r="F19" s="55">
        <v>60</v>
      </c>
      <c r="G19" s="55">
        <v>60</v>
      </c>
      <c r="H19" s="54">
        <v>1</v>
      </c>
    </row>
    <row r="20" spans="1:8" x14ac:dyDescent="0.2">
      <c r="A20" s="56">
        <v>90921100</v>
      </c>
      <c r="B20" s="57" t="s">
        <v>25</v>
      </c>
      <c r="C20" s="54" t="s">
        <v>22</v>
      </c>
      <c r="D20" s="54" t="s">
        <v>23</v>
      </c>
      <c r="E20" s="54">
        <v>60</v>
      </c>
      <c r="F20" s="55">
        <v>60</v>
      </c>
      <c r="G20" s="55">
        <v>60</v>
      </c>
      <c r="H20" s="54">
        <v>1</v>
      </c>
    </row>
    <row r="21" spans="1:8" x14ac:dyDescent="0.2">
      <c r="A21" s="58">
        <v>65111100</v>
      </c>
      <c r="B21" s="59" t="s">
        <v>26</v>
      </c>
      <c r="C21" s="54" t="s">
        <v>22</v>
      </c>
      <c r="D21" s="54" t="s">
        <v>23</v>
      </c>
      <c r="E21" s="54">
        <v>230</v>
      </c>
      <c r="F21" s="55">
        <v>230</v>
      </c>
      <c r="G21" s="55">
        <v>230</v>
      </c>
      <c r="H21" s="54">
        <v>1</v>
      </c>
    </row>
    <row r="22" spans="1:8" x14ac:dyDescent="0.2">
      <c r="A22" s="60">
        <v>64211000</v>
      </c>
      <c r="B22" s="61" t="s">
        <v>27</v>
      </c>
      <c r="C22" s="29" t="s">
        <v>22</v>
      </c>
      <c r="D22" s="29" t="s">
        <v>23</v>
      </c>
      <c r="E22" s="29">
        <v>250</v>
      </c>
      <c r="F22" s="62">
        <v>250</v>
      </c>
      <c r="G22" s="62">
        <v>250</v>
      </c>
      <c r="H22" s="29">
        <v>1</v>
      </c>
    </row>
    <row r="23" spans="1:8" ht="33" thickBot="1" x14ac:dyDescent="0.25">
      <c r="A23" s="63">
        <v>22211100</v>
      </c>
      <c r="B23" s="64" t="s">
        <v>28</v>
      </c>
      <c r="C23" s="54" t="s">
        <v>22</v>
      </c>
      <c r="D23" s="54" t="s">
        <v>29</v>
      </c>
      <c r="E23" s="48">
        <v>100</v>
      </c>
      <c r="F23" s="65">
        <v>100</v>
      </c>
      <c r="G23" s="65">
        <v>100</v>
      </c>
      <c r="H23" s="48">
        <v>1</v>
      </c>
    </row>
    <row r="24" spans="1:8" ht="21.75" thickBot="1" x14ac:dyDescent="0.25">
      <c r="A24" s="66">
        <v>1123800</v>
      </c>
      <c r="B24" s="67" t="s">
        <v>173</v>
      </c>
      <c r="C24" s="29" t="s">
        <v>165</v>
      </c>
      <c r="D24" s="53" t="s">
        <v>32</v>
      </c>
      <c r="E24" s="68">
        <v>500</v>
      </c>
      <c r="F24" s="69">
        <v>500</v>
      </c>
      <c r="G24" s="70">
        <v>500</v>
      </c>
      <c r="H24" s="48">
        <v>1</v>
      </c>
    </row>
    <row r="25" spans="1:8" ht="22.5" thickBot="1" x14ac:dyDescent="0.25">
      <c r="A25" s="71"/>
      <c r="B25" s="72" t="s">
        <v>30</v>
      </c>
      <c r="C25" s="54" t="s">
        <v>165</v>
      </c>
      <c r="D25" s="53" t="s">
        <v>32</v>
      </c>
      <c r="E25" s="73"/>
      <c r="F25" s="74">
        <f>F26+F27+F29</f>
        <v>300</v>
      </c>
      <c r="G25" s="75">
        <f>G26+G27+G29</f>
        <v>300</v>
      </c>
      <c r="H25" s="76"/>
    </row>
    <row r="26" spans="1:8" x14ac:dyDescent="0.2">
      <c r="A26" s="77">
        <v>76131100</v>
      </c>
      <c r="B26" s="78" t="s">
        <v>31</v>
      </c>
      <c r="C26" s="54" t="s">
        <v>22</v>
      </c>
      <c r="D26" s="53" t="s">
        <v>32</v>
      </c>
      <c r="E26" s="48">
        <v>67.8</v>
      </c>
      <c r="F26" s="65">
        <v>67.8</v>
      </c>
      <c r="G26" s="65">
        <v>67.8</v>
      </c>
      <c r="H26" s="79">
        <v>1</v>
      </c>
    </row>
    <row r="27" spans="1:8" ht="21" x14ac:dyDescent="0.2">
      <c r="A27" s="77">
        <v>50531120</v>
      </c>
      <c r="B27" s="78" t="s">
        <v>33</v>
      </c>
      <c r="C27" s="54" t="s">
        <v>22</v>
      </c>
      <c r="D27" s="53" t="s">
        <v>32</v>
      </c>
      <c r="E27" s="48">
        <v>102.2</v>
      </c>
      <c r="F27" s="65">
        <v>102.2</v>
      </c>
      <c r="G27" s="65">
        <v>102.2</v>
      </c>
      <c r="H27" s="48">
        <v>1</v>
      </c>
    </row>
    <row r="28" spans="1:8" ht="21" x14ac:dyDescent="0.2">
      <c r="A28" s="80">
        <v>79631200</v>
      </c>
      <c r="B28" s="57" t="s">
        <v>34</v>
      </c>
      <c r="C28" s="54" t="s">
        <v>22</v>
      </c>
      <c r="D28" s="53" t="s">
        <v>32</v>
      </c>
      <c r="E28" s="81"/>
      <c r="F28" s="82"/>
      <c r="G28" s="82"/>
      <c r="H28" s="81"/>
    </row>
    <row r="29" spans="1:8" ht="21.75" thickBot="1" x14ac:dyDescent="0.25">
      <c r="A29" s="83" t="s">
        <v>35</v>
      </c>
      <c r="B29" s="84" t="s">
        <v>36</v>
      </c>
      <c r="C29" s="54"/>
      <c r="D29" s="53" t="s">
        <v>32</v>
      </c>
      <c r="E29" s="81">
        <v>130</v>
      </c>
      <c r="F29" s="81">
        <v>130</v>
      </c>
      <c r="G29" s="81">
        <v>130</v>
      </c>
      <c r="H29" s="81">
        <v>1</v>
      </c>
    </row>
    <row r="30" spans="1:8" ht="21.75" thickBot="1" x14ac:dyDescent="0.25">
      <c r="A30" s="85"/>
      <c r="B30" s="86" t="s">
        <v>37</v>
      </c>
      <c r="C30" s="87"/>
      <c r="D30" s="88"/>
      <c r="E30" s="89"/>
      <c r="F30" s="90">
        <f>SUM(F31:F31)</f>
        <v>2359</v>
      </c>
      <c r="G30" s="90">
        <f>SUM(G31:G31)</f>
        <v>2359</v>
      </c>
      <c r="H30" s="91"/>
    </row>
    <row r="31" spans="1:8" ht="89.25" customHeight="1" thickBot="1" x14ac:dyDescent="0.25">
      <c r="A31" s="92">
        <v>15897200</v>
      </c>
      <c r="B31" s="93" t="s">
        <v>176</v>
      </c>
      <c r="C31" s="94" t="s">
        <v>175</v>
      </c>
      <c r="D31" s="95" t="s">
        <v>32</v>
      </c>
      <c r="E31" s="96">
        <v>7000</v>
      </c>
      <c r="F31" s="97">
        <f>H31*E31/1000</f>
        <v>2359</v>
      </c>
      <c r="G31" s="97">
        <f>F31</f>
        <v>2359</v>
      </c>
      <c r="H31" s="98">
        <v>337</v>
      </c>
    </row>
    <row r="32" spans="1:8" ht="21.75" thickBot="1" x14ac:dyDescent="0.25">
      <c r="A32" s="71"/>
      <c r="B32" s="99" t="s">
        <v>40</v>
      </c>
      <c r="C32" s="100"/>
      <c r="D32" s="101"/>
      <c r="E32" s="102"/>
      <c r="F32" s="103">
        <f>SUM(F33:F82)</f>
        <v>2600.0100000000002</v>
      </c>
      <c r="G32" s="103">
        <f>SUM(G33:G82)</f>
        <v>2600.0100000000002</v>
      </c>
      <c r="H32" s="104"/>
    </row>
    <row r="33" spans="1:8" x14ac:dyDescent="0.2">
      <c r="A33" s="105">
        <v>44112170</v>
      </c>
      <c r="B33" s="106" t="s">
        <v>41</v>
      </c>
      <c r="C33" s="107" t="s">
        <v>22</v>
      </c>
      <c r="D33" s="30" t="s">
        <v>42</v>
      </c>
      <c r="E33" s="30">
        <v>4500</v>
      </c>
      <c r="F33" s="97">
        <f t="shared" ref="F33:F79" si="0">H33*E33/1000</f>
        <v>243</v>
      </c>
      <c r="G33" s="97">
        <f t="shared" ref="G33:G80" si="1">F33</f>
        <v>243</v>
      </c>
      <c r="H33" s="54">
        <v>54</v>
      </c>
    </row>
    <row r="34" spans="1:8" x14ac:dyDescent="0.2">
      <c r="A34" s="105">
        <v>44112170</v>
      </c>
      <c r="B34" s="106" t="s">
        <v>174</v>
      </c>
      <c r="C34" s="107" t="s">
        <v>22</v>
      </c>
      <c r="D34" s="30" t="s">
        <v>42</v>
      </c>
      <c r="E34" s="30">
        <v>6500</v>
      </c>
      <c r="F34" s="97">
        <f t="shared" si="0"/>
        <v>234</v>
      </c>
      <c r="G34" s="97">
        <f t="shared" si="1"/>
        <v>234</v>
      </c>
      <c r="H34" s="54">
        <v>36</v>
      </c>
    </row>
    <row r="35" spans="1:8" x14ac:dyDescent="0.2">
      <c r="A35" s="48">
        <v>44221260</v>
      </c>
      <c r="B35" s="48" t="s">
        <v>152</v>
      </c>
      <c r="C35" s="108" t="s">
        <v>38</v>
      </c>
      <c r="D35" s="48" t="s">
        <v>32</v>
      </c>
      <c r="E35" s="54">
        <v>190</v>
      </c>
      <c r="F35" s="98">
        <f t="shared" si="0"/>
        <v>152.38</v>
      </c>
      <c r="G35" s="98">
        <f t="shared" si="1"/>
        <v>152.38</v>
      </c>
      <c r="H35" s="54">
        <v>802</v>
      </c>
    </row>
    <row r="36" spans="1:8" x14ac:dyDescent="0.2">
      <c r="A36" s="48">
        <v>44161270</v>
      </c>
      <c r="B36" s="48" t="s">
        <v>149</v>
      </c>
      <c r="C36" s="108" t="s">
        <v>38</v>
      </c>
      <c r="D36" s="48" t="s">
        <v>150</v>
      </c>
      <c r="E36" s="54">
        <v>350</v>
      </c>
      <c r="F36" s="98">
        <f t="shared" si="0"/>
        <v>4.55</v>
      </c>
      <c r="G36" s="98">
        <f t="shared" si="1"/>
        <v>4.55</v>
      </c>
      <c r="H36" s="54">
        <v>13</v>
      </c>
    </row>
    <row r="37" spans="1:8" x14ac:dyDescent="0.2">
      <c r="A37" s="48">
        <v>44211540</v>
      </c>
      <c r="B37" s="48" t="s">
        <v>153</v>
      </c>
      <c r="C37" s="108" t="s">
        <v>38</v>
      </c>
      <c r="D37" s="48" t="s">
        <v>32</v>
      </c>
      <c r="E37" s="54">
        <v>5000</v>
      </c>
      <c r="F37" s="98">
        <f t="shared" si="0"/>
        <v>20</v>
      </c>
      <c r="G37" s="98">
        <f t="shared" si="1"/>
        <v>20</v>
      </c>
      <c r="H37" s="54">
        <v>4</v>
      </c>
    </row>
    <row r="38" spans="1:8" x14ac:dyDescent="0.2">
      <c r="A38" s="48">
        <v>24911900</v>
      </c>
      <c r="B38" s="48" t="s">
        <v>179</v>
      </c>
      <c r="C38" s="108" t="s">
        <v>38</v>
      </c>
      <c r="D38" s="48" t="s">
        <v>180</v>
      </c>
      <c r="E38" s="54">
        <v>1800</v>
      </c>
      <c r="F38" s="98">
        <f t="shared" si="0"/>
        <v>27</v>
      </c>
      <c r="G38" s="98">
        <f t="shared" si="1"/>
        <v>27</v>
      </c>
      <c r="H38" s="54">
        <v>15</v>
      </c>
    </row>
    <row r="39" spans="1:8" x14ac:dyDescent="0.2">
      <c r="A39" s="48">
        <v>44411740</v>
      </c>
      <c r="B39" s="48" t="s">
        <v>186</v>
      </c>
      <c r="C39" s="94" t="s">
        <v>38</v>
      </c>
      <c r="D39" s="48" t="s">
        <v>32</v>
      </c>
      <c r="E39" s="54">
        <v>40000</v>
      </c>
      <c r="F39" s="98">
        <f t="shared" si="0"/>
        <v>40</v>
      </c>
      <c r="G39" s="98">
        <f t="shared" si="1"/>
        <v>40</v>
      </c>
      <c r="H39" s="54">
        <v>1</v>
      </c>
    </row>
    <row r="40" spans="1:8" x14ac:dyDescent="0.2">
      <c r="A40" s="109" t="s">
        <v>184</v>
      </c>
      <c r="B40" s="28" t="s">
        <v>185</v>
      </c>
      <c r="C40" s="108" t="s">
        <v>22</v>
      </c>
      <c r="D40" s="48" t="s">
        <v>32</v>
      </c>
      <c r="E40" s="54">
        <v>23710</v>
      </c>
      <c r="F40" s="98">
        <f t="shared" si="0"/>
        <v>71.13</v>
      </c>
      <c r="G40" s="98">
        <f t="shared" si="1"/>
        <v>71.13</v>
      </c>
      <c r="H40" s="54">
        <v>3</v>
      </c>
    </row>
    <row r="41" spans="1:8" x14ac:dyDescent="0.2">
      <c r="A41" s="48">
        <v>44331400</v>
      </c>
      <c r="B41" s="48" t="s">
        <v>183</v>
      </c>
      <c r="C41" s="108" t="s">
        <v>38</v>
      </c>
      <c r="D41" s="48" t="s">
        <v>32</v>
      </c>
      <c r="E41" s="54">
        <v>700</v>
      </c>
      <c r="F41" s="98">
        <f t="shared" si="0"/>
        <v>3.5</v>
      </c>
      <c r="G41" s="98">
        <f t="shared" si="1"/>
        <v>3.5</v>
      </c>
      <c r="H41" s="54">
        <v>5</v>
      </c>
    </row>
    <row r="42" spans="1:8" x14ac:dyDescent="0.2">
      <c r="A42" s="56">
        <v>24911200</v>
      </c>
      <c r="B42" s="107" t="s">
        <v>43</v>
      </c>
      <c r="C42" s="108" t="s">
        <v>38</v>
      </c>
      <c r="D42" s="48" t="s">
        <v>44</v>
      </c>
      <c r="E42" s="54">
        <v>1200</v>
      </c>
      <c r="F42" s="97">
        <f t="shared" si="0"/>
        <v>4.8</v>
      </c>
      <c r="G42" s="97">
        <f t="shared" si="1"/>
        <v>4.8</v>
      </c>
      <c r="H42" s="54">
        <v>4</v>
      </c>
    </row>
    <row r="43" spans="1:8" x14ac:dyDescent="0.2">
      <c r="A43" s="56">
        <v>31681650</v>
      </c>
      <c r="B43" s="107" t="s">
        <v>45</v>
      </c>
      <c r="C43" s="107" t="s">
        <v>22</v>
      </c>
      <c r="D43" s="54" t="s">
        <v>46</v>
      </c>
      <c r="E43" s="110">
        <v>900</v>
      </c>
      <c r="F43" s="97">
        <f t="shared" si="0"/>
        <v>1.8</v>
      </c>
      <c r="G43" s="97">
        <f t="shared" si="1"/>
        <v>1.8</v>
      </c>
      <c r="H43" s="54">
        <v>2</v>
      </c>
    </row>
    <row r="44" spans="1:8" x14ac:dyDescent="0.2">
      <c r="A44" s="56">
        <v>31681610</v>
      </c>
      <c r="B44" s="107" t="s">
        <v>47</v>
      </c>
      <c r="C44" s="107" t="s">
        <v>22</v>
      </c>
      <c r="D44" s="54" t="s">
        <v>46</v>
      </c>
      <c r="E44" s="110">
        <v>900</v>
      </c>
      <c r="F44" s="97">
        <f>H44*E44/1000</f>
        <v>2.7</v>
      </c>
      <c r="G44" s="97">
        <f t="shared" si="1"/>
        <v>2.7</v>
      </c>
      <c r="H44" s="54">
        <v>3</v>
      </c>
    </row>
    <row r="45" spans="1:8" x14ac:dyDescent="0.2">
      <c r="A45" s="56">
        <v>31681630</v>
      </c>
      <c r="B45" s="107" t="s">
        <v>48</v>
      </c>
      <c r="C45" s="107" t="s">
        <v>22</v>
      </c>
      <c r="D45" s="54" t="s">
        <v>46</v>
      </c>
      <c r="E45" s="110">
        <v>900</v>
      </c>
      <c r="F45" s="97">
        <f t="shared" si="0"/>
        <v>2.7</v>
      </c>
      <c r="G45" s="97">
        <f t="shared" si="1"/>
        <v>2.7</v>
      </c>
      <c r="H45" s="54">
        <v>3</v>
      </c>
    </row>
    <row r="46" spans="1:8" x14ac:dyDescent="0.2">
      <c r="A46" s="56">
        <v>31531210</v>
      </c>
      <c r="B46" s="107" t="s">
        <v>49</v>
      </c>
      <c r="C46" s="107" t="s">
        <v>22</v>
      </c>
      <c r="D46" s="54" t="s">
        <v>46</v>
      </c>
      <c r="E46" s="110">
        <v>100</v>
      </c>
      <c r="F46" s="97">
        <f t="shared" si="0"/>
        <v>1.9</v>
      </c>
      <c r="G46" s="97">
        <f t="shared" si="1"/>
        <v>1.9</v>
      </c>
      <c r="H46" s="54">
        <v>19</v>
      </c>
    </row>
    <row r="47" spans="1:8" x14ac:dyDescent="0.2">
      <c r="A47" s="56">
        <v>31531600</v>
      </c>
      <c r="B47" s="107" t="s">
        <v>50</v>
      </c>
      <c r="C47" s="107" t="s">
        <v>22</v>
      </c>
      <c r="D47" s="54" t="s">
        <v>46</v>
      </c>
      <c r="E47" s="110">
        <v>1500</v>
      </c>
      <c r="F47" s="97">
        <f t="shared" si="0"/>
        <v>27</v>
      </c>
      <c r="G47" s="97">
        <f t="shared" si="1"/>
        <v>27</v>
      </c>
      <c r="H47" s="54">
        <v>18</v>
      </c>
    </row>
    <row r="48" spans="1:8" x14ac:dyDescent="0.2">
      <c r="A48" s="56">
        <v>31531300</v>
      </c>
      <c r="B48" s="107" t="s">
        <v>51</v>
      </c>
      <c r="C48" s="107" t="s">
        <v>22</v>
      </c>
      <c r="D48" s="54" t="s">
        <v>46</v>
      </c>
      <c r="E48" s="110">
        <v>1100</v>
      </c>
      <c r="F48" s="97">
        <f t="shared" si="0"/>
        <v>37.4</v>
      </c>
      <c r="G48" s="97">
        <f t="shared" si="1"/>
        <v>37.4</v>
      </c>
      <c r="H48" s="54">
        <v>34</v>
      </c>
    </row>
    <row r="49" spans="1:8" x14ac:dyDescent="0.2">
      <c r="A49" s="56">
        <v>31221180</v>
      </c>
      <c r="B49" s="107" t="s">
        <v>52</v>
      </c>
      <c r="C49" s="107" t="s">
        <v>22</v>
      </c>
      <c r="D49" s="54" t="s">
        <v>46</v>
      </c>
      <c r="E49" s="110">
        <v>350</v>
      </c>
      <c r="F49" s="97">
        <f t="shared" si="0"/>
        <v>2.4500000000000002</v>
      </c>
      <c r="G49" s="97">
        <f t="shared" si="1"/>
        <v>2.4500000000000002</v>
      </c>
      <c r="H49" s="54">
        <v>7</v>
      </c>
    </row>
    <row r="50" spans="1:8" x14ac:dyDescent="0.2">
      <c r="A50" s="56">
        <v>31651100</v>
      </c>
      <c r="B50" s="111" t="s">
        <v>53</v>
      </c>
      <c r="C50" s="107" t="s">
        <v>22</v>
      </c>
      <c r="D50" s="54" t="s">
        <v>46</v>
      </c>
      <c r="E50" s="110">
        <v>200</v>
      </c>
      <c r="F50" s="97">
        <f t="shared" si="0"/>
        <v>4</v>
      </c>
      <c r="G50" s="97">
        <f t="shared" si="1"/>
        <v>4</v>
      </c>
      <c r="H50" s="54">
        <v>20</v>
      </c>
    </row>
    <row r="51" spans="1:8" x14ac:dyDescent="0.2">
      <c r="A51" s="56">
        <v>31686000</v>
      </c>
      <c r="B51" s="111" t="s">
        <v>54</v>
      </c>
      <c r="C51" s="107" t="s">
        <v>22</v>
      </c>
      <c r="D51" s="54" t="s">
        <v>46</v>
      </c>
      <c r="E51" s="110">
        <v>250</v>
      </c>
      <c r="F51" s="97">
        <f t="shared" si="0"/>
        <v>2.5</v>
      </c>
      <c r="G51" s="97">
        <f t="shared" si="1"/>
        <v>2.5</v>
      </c>
      <c r="H51" s="54">
        <v>10</v>
      </c>
    </row>
    <row r="52" spans="1:8" x14ac:dyDescent="0.2">
      <c r="A52" s="56">
        <v>31684100</v>
      </c>
      <c r="B52" s="111" t="s">
        <v>55</v>
      </c>
      <c r="C52" s="107" t="s">
        <v>22</v>
      </c>
      <c r="D52" s="54" t="s">
        <v>46</v>
      </c>
      <c r="E52" s="110">
        <v>650</v>
      </c>
      <c r="F52" s="97">
        <f t="shared" si="0"/>
        <v>6.5</v>
      </c>
      <c r="G52" s="97">
        <f t="shared" si="1"/>
        <v>6.5</v>
      </c>
      <c r="H52" s="54">
        <v>10</v>
      </c>
    </row>
    <row r="53" spans="1:8" x14ac:dyDescent="0.2">
      <c r="A53" s="112">
        <v>44192610</v>
      </c>
      <c r="B53" s="113" t="s">
        <v>56</v>
      </c>
      <c r="C53" s="107" t="s">
        <v>22</v>
      </c>
      <c r="D53" s="54" t="s">
        <v>39</v>
      </c>
      <c r="E53" s="110">
        <v>1000</v>
      </c>
      <c r="F53" s="97">
        <f t="shared" si="0"/>
        <v>8</v>
      </c>
      <c r="G53" s="97">
        <f t="shared" si="1"/>
        <v>8</v>
      </c>
      <c r="H53" s="54">
        <v>8</v>
      </c>
    </row>
    <row r="54" spans="1:8" x14ac:dyDescent="0.2">
      <c r="A54" s="112">
        <v>44192620</v>
      </c>
      <c r="B54" s="113" t="s">
        <v>57</v>
      </c>
      <c r="C54" s="107" t="s">
        <v>22</v>
      </c>
      <c r="D54" s="54" t="s">
        <v>39</v>
      </c>
      <c r="E54" s="110">
        <v>2000</v>
      </c>
      <c r="F54" s="97">
        <f t="shared" si="0"/>
        <v>16</v>
      </c>
      <c r="G54" s="97">
        <f t="shared" si="1"/>
        <v>16</v>
      </c>
      <c r="H54" s="54">
        <v>8</v>
      </c>
    </row>
    <row r="55" spans="1:8" x14ac:dyDescent="0.2">
      <c r="A55" s="112">
        <v>44531130</v>
      </c>
      <c r="B55" s="113" t="s">
        <v>58</v>
      </c>
      <c r="C55" s="107" t="s">
        <v>22</v>
      </c>
      <c r="D55" s="54" t="s">
        <v>60</v>
      </c>
      <c r="E55" s="110">
        <v>1200</v>
      </c>
      <c r="F55" s="97">
        <f t="shared" si="0"/>
        <v>9.6</v>
      </c>
      <c r="G55" s="97">
        <f t="shared" si="1"/>
        <v>9.6</v>
      </c>
      <c r="H55" s="54">
        <v>8</v>
      </c>
    </row>
    <row r="56" spans="1:8" x14ac:dyDescent="0.2">
      <c r="A56" s="112">
        <v>44531180</v>
      </c>
      <c r="B56" s="113" t="s">
        <v>59</v>
      </c>
      <c r="C56" s="107" t="s">
        <v>22</v>
      </c>
      <c r="D56" s="54" t="s">
        <v>60</v>
      </c>
      <c r="E56" s="110">
        <v>700</v>
      </c>
      <c r="F56" s="97">
        <f t="shared" si="0"/>
        <v>5.6</v>
      </c>
      <c r="G56" s="97">
        <f t="shared" si="1"/>
        <v>5.6</v>
      </c>
      <c r="H56" s="54">
        <v>8</v>
      </c>
    </row>
    <row r="57" spans="1:8" x14ac:dyDescent="0.2">
      <c r="A57" s="112">
        <v>44111412</v>
      </c>
      <c r="B57" s="113" t="s">
        <v>61</v>
      </c>
      <c r="C57" s="107" t="s">
        <v>22</v>
      </c>
      <c r="D57" s="54" t="s">
        <v>62</v>
      </c>
      <c r="E57" s="110">
        <v>5000</v>
      </c>
      <c r="F57" s="97">
        <f t="shared" si="0"/>
        <v>40</v>
      </c>
      <c r="G57" s="97">
        <f t="shared" si="1"/>
        <v>40</v>
      </c>
      <c r="H57" s="54">
        <v>8</v>
      </c>
    </row>
    <row r="58" spans="1:8" x14ac:dyDescent="0.2">
      <c r="A58" s="112">
        <v>44111411</v>
      </c>
      <c r="B58" s="114" t="s">
        <v>63</v>
      </c>
      <c r="C58" s="107" t="s">
        <v>22</v>
      </c>
      <c r="D58" s="54" t="s">
        <v>64</v>
      </c>
      <c r="E58" s="110">
        <v>900</v>
      </c>
      <c r="F58" s="97">
        <f t="shared" si="0"/>
        <v>18</v>
      </c>
      <c r="G58" s="97">
        <f t="shared" si="1"/>
        <v>18</v>
      </c>
      <c r="H58" s="54">
        <v>20</v>
      </c>
    </row>
    <row r="59" spans="1:8" x14ac:dyDescent="0.2">
      <c r="A59" s="115">
        <v>44111414</v>
      </c>
      <c r="B59" s="27" t="s">
        <v>181</v>
      </c>
      <c r="C59" s="107" t="s">
        <v>22</v>
      </c>
      <c r="D59" s="54" t="s">
        <v>182</v>
      </c>
      <c r="E59" s="110">
        <v>9500</v>
      </c>
      <c r="F59" s="97">
        <f t="shared" si="0"/>
        <v>57</v>
      </c>
      <c r="G59" s="97">
        <f t="shared" si="1"/>
        <v>57</v>
      </c>
      <c r="H59" s="54">
        <v>6</v>
      </c>
    </row>
    <row r="60" spans="1:8" x14ac:dyDescent="0.2">
      <c r="A60" s="56">
        <v>44111413</v>
      </c>
      <c r="B60" s="107" t="s">
        <v>65</v>
      </c>
      <c r="C60" s="107" t="s">
        <v>22</v>
      </c>
      <c r="D60" s="54" t="s">
        <v>60</v>
      </c>
      <c r="E60" s="110">
        <v>2600</v>
      </c>
      <c r="F60" s="97">
        <f t="shared" si="0"/>
        <v>52</v>
      </c>
      <c r="G60" s="97">
        <f t="shared" si="1"/>
        <v>52</v>
      </c>
      <c r="H60" s="54">
        <v>20</v>
      </c>
    </row>
    <row r="61" spans="1:8" x14ac:dyDescent="0.2">
      <c r="A61" s="56">
        <v>44111420</v>
      </c>
      <c r="B61" s="107" t="s">
        <v>66</v>
      </c>
      <c r="C61" s="107" t="s">
        <v>22</v>
      </c>
      <c r="D61" s="54" t="s">
        <v>32</v>
      </c>
      <c r="E61" s="110">
        <v>350</v>
      </c>
      <c r="F61" s="97">
        <f t="shared" si="0"/>
        <v>7</v>
      </c>
      <c r="G61" s="97">
        <f t="shared" si="1"/>
        <v>7</v>
      </c>
      <c r="H61" s="54">
        <v>20</v>
      </c>
    </row>
    <row r="62" spans="1:8" x14ac:dyDescent="0.2">
      <c r="A62" s="56">
        <v>44831500</v>
      </c>
      <c r="B62" s="107" t="s">
        <v>67</v>
      </c>
      <c r="C62" s="107" t="s">
        <v>22</v>
      </c>
      <c r="D62" s="54" t="s">
        <v>44</v>
      </c>
      <c r="E62" s="110">
        <v>1200</v>
      </c>
      <c r="F62" s="97">
        <f t="shared" si="0"/>
        <v>24</v>
      </c>
      <c r="G62" s="97">
        <f t="shared" si="1"/>
        <v>24</v>
      </c>
      <c r="H62" s="54">
        <v>20</v>
      </c>
    </row>
    <row r="63" spans="1:8" x14ac:dyDescent="0.2">
      <c r="A63" s="56">
        <v>30192210</v>
      </c>
      <c r="B63" s="107" t="s">
        <v>68</v>
      </c>
      <c r="C63" s="107" t="s">
        <v>22</v>
      </c>
      <c r="D63" s="54" t="s">
        <v>32</v>
      </c>
      <c r="E63" s="110">
        <v>600</v>
      </c>
      <c r="F63" s="97">
        <f t="shared" si="0"/>
        <v>12</v>
      </c>
      <c r="G63" s="97">
        <f t="shared" si="1"/>
        <v>12</v>
      </c>
      <c r="H63" s="54">
        <v>20</v>
      </c>
    </row>
    <row r="64" spans="1:8" x14ac:dyDescent="0.2">
      <c r="A64" s="56">
        <v>30192220</v>
      </c>
      <c r="B64" s="107" t="s">
        <v>69</v>
      </c>
      <c r="C64" s="107" t="s">
        <v>22</v>
      </c>
      <c r="D64" s="54" t="s">
        <v>32</v>
      </c>
      <c r="E64" s="110">
        <v>350</v>
      </c>
      <c r="F64" s="97">
        <f t="shared" si="0"/>
        <v>7</v>
      </c>
      <c r="G64" s="97">
        <f t="shared" si="1"/>
        <v>7</v>
      </c>
      <c r="H64" s="54">
        <v>20</v>
      </c>
    </row>
    <row r="65" spans="1:8" x14ac:dyDescent="0.2">
      <c r="A65" s="56">
        <v>31711160</v>
      </c>
      <c r="B65" s="107" t="s">
        <v>70</v>
      </c>
      <c r="C65" s="107" t="s">
        <v>22</v>
      </c>
      <c r="D65" s="54" t="s">
        <v>71</v>
      </c>
      <c r="E65" s="110">
        <v>4000</v>
      </c>
      <c r="F65" s="97">
        <f t="shared" si="0"/>
        <v>20</v>
      </c>
      <c r="G65" s="97">
        <f t="shared" si="1"/>
        <v>20</v>
      </c>
      <c r="H65" s="54">
        <v>5</v>
      </c>
    </row>
    <row r="66" spans="1:8" x14ac:dyDescent="0.2">
      <c r="A66" s="56">
        <v>44322280</v>
      </c>
      <c r="B66" s="107" t="s">
        <v>72</v>
      </c>
      <c r="C66" s="107" t="s">
        <v>22</v>
      </c>
      <c r="D66" s="54" t="s">
        <v>73</v>
      </c>
      <c r="E66" s="110">
        <v>270</v>
      </c>
      <c r="F66" s="97">
        <f t="shared" si="0"/>
        <v>13.5</v>
      </c>
      <c r="G66" s="97">
        <f t="shared" si="1"/>
        <v>13.5</v>
      </c>
      <c r="H66" s="54">
        <v>50</v>
      </c>
    </row>
    <row r="67" spans="1:8" x14ac:dyDescent="0.2">
      <c r="A67" s="56">
        <v>19642100</v>
      </c>
      <c r="B67" s="107" t="s">
        <v>74</v>
      </c>
      <c r="C67" s="107" t="s">
        <v>22</v>
      </c>
      <c r="D67" s="54" t="s">
        <v>73</v>
      </c>
      <c r="E67" s="54">
        <v>250</v>
      </c>
      <c r="F67" s="97">
        <f t="shared" si="0"/>
        <v>10</v>
      </c>
      <c r="G67" s="97">
        <f t="shared" si="1"/>
        <v>10</v>
      </c>
      <c r="H67" s="54">
        <v>40</v>
      </c>
    </row>
    <row r="68" spans="1:8" x14ac:dyDescent="0.2">
      <c r="A68" s="56">
        <v>44521200</v>
      </c>
      <c r="B68" s="107" t="s">
        <v>75</v>
      </c>
      <c r="C68" s="107" t="s">
        <v>22</v>
      </c>
      <c r="D68" s="54" t="s">
        <v>46</v>
      </c>
      <c r="E68" s="110">
        <v>1300</v>
      </c>
      <c r="F68" s="97">
        <f t="shared" si="0"/>
        <v>26</v>
      </c>
      <c r="G68" s="97">
        <f t="shared" si="1"/>
        <v>26</v>
      </c>
      <c r="H68" s="54">
        <v>20</v>
      </c>
    </row>
    <row r="69" spans="1:8" x14ac:dyDescent="0.2">
      <c r="A69" s="56">
        <v>44511260</v>
      </c>
      <c r="B69" s="107" t="s">
        <v>76</v>
      </c>
      <c r="C69" s="107" t="s">
        <v>22</v>
      </c>
      <c r="D69" s="54" t="s">
        <v>73</v>
      </c>
      <c r="E69" s="110">
        <v>2300</v>
      </c>
      <c r="F69" s="97">
        <f t="shared" si="0"/>
        <v>34.5</v>
      </c>
      <c r="G69" s="97">
        <f t="shared" si="1"/>
        <v>34.5</v>
      </c>
      <c r="H69" s="54">
        <v>15</v>
      </c>
    </row>
    <row r="70" spans="1:8" x14ac:dyDescent="0.2">
      <c r="A70" s="116">
        <v>44521160</v>
      </c>
      <c r="B70" s="107" t="s">
        <v>77</v>
      </c>
      <c r="C70" s="107" t="s">
        <v>22</v>
      </c>
      <c r="D70" s="54" t="s">
        <v>46</v>
      </c>
      <c r="E70" s="110">
        <v>1700</v>
      </c>
      <c r="F70" s="97">
        <f t="shared" si="0"/>
        <v>10.199999999999999</v>
      </c>
      <c r="G70" s="97">
        <f t="shared" si="1"/>
        <v>10.199999999999999</v>
      </c>
      <c r="H70" s="54">
        <v>6</v>
      </c>
    </row>
    <row r="71" spans="1:8" x14ac:dyDescent="0.2">
      <c r="A71" s="116">
        <v>44521170</v>
      </c>
      <c r="B71" s="107" t="s">
        <v>78</v>
      </c>
      <c r="C71" s="107" t="s">
        <v>22</v>
      </c>
      <c r="D71" s="54" t="s">
        <v>46</v>
      </c>
      <c r="E71" s="110">
        <v>7700</v>
      </c>
      <c r="F71" s="97">
        <f t="shared" si="0"/>
        <v>46.2</v>
      </c>
      <c r="G71" s="97">
        <f t="shared" si="1"/>
        <v>46.2</v>
      </c>
      <c r="H71" s="54">
        <v>6</v>
      </c>
    </row>
    <row r="72" spans="1:8" x14ac:dyDescent="0.2">
      <c r="A72" s="56">
        <v>44192400</v>
      </c>
      <c r="B72" s="117" t="s">
        <v>79</v>
      </c>
      <c r="C72" s="107" t="s">
        <v>22</v>
      </c>
      <c r="D72" s="54" t="s">
        <v>46</v>
      </c>
      <c r="E72" s="54">
        <v>1800</v>
      </c>
      <c r="F72" s="97">
        <f t="shared" si="0"/>
        <v>72</v>
      </c>
      <c r="G72" s="97">
        <f t="shared" si="1"/>
        <v>72</v>
      </c>
      <c r="H72" s="54">
        <v>40</v>
      </c>
    </row>
    <row r="73" spans="1:8" x14ac:dyDescent="0.2">
      <c r="A73" s="56">
        <v>44111200</v>
      </c>
      <c r="B73" s="117" t="s">
        <v>80</v>
      </c>
      <c r="C73" s="107" t="s">
        <v>22</v>
      </c>
      <c r="D73" s="54" t="s">
        <v>46</v>
      </c>
      <c r="E73" s="54">
        <v>2800</v>
      </c>
      <c r="F73" s="97">
        <f t="shared" si="0"/>
        <v>98</v>
      </c>
      <c r="G73" s="97">
        <f t="shared" si="1"/>
        <v>98</v>
      </c>
      <c r="H73" s="54">
        <v>35</v>
      </c>
    </row>
    <row r="74" spans="1:8" x14ac:dyDescent="0.2">
      <c r="A74" s="56">
        <v>44921500</v>
      </c>
      <c r="B74" s="117" t="s">
        <v>81</v>
      </c>
      <c r="C74" s="107" t="s">
        <v>22</v>
      </c>
      <c r="D74" s="54" t="s">
        <v>46</v>
      </c>
      <c r="E74" s="110">
        <v>4500</v>
      </c>
      <c r="F74" s="97">
        <f t="shared" si="0"/>
        <v>270</v>
      </c>
      <c r="G74" s="97">
        <f t="shared" si="1"/>
        <v>270</v>
      </c>
      <c r="H74" s="54">
        <v>60</v>
      </c>
    </row>
    <row r="75" spans="1:8" x14ac:dyDescent="0.2">
      <c r="A75" s="56">
        <v>44163121</v>
      </c>
      <c r="B75" s="117" t="s">
        <v>82</v>
      </c>
      <c r="C75" s="107" t="s">
        <v>22</v>
      </c>
      <c r="D75" s="54" t="s">
        <v>83</v>
      </c>
      <c r="E75" s="110">
        <v>500</v>
      </c>
      <c r="F75" s="97">
        <f t="shared" si="0"/>
        <v>16.5</v>
      </c>
      <c r="G75" s="97">
        <f t="shared" si="1"/>
        <v>16.5</v>
      </c>
      <c r="H75" s="54">
        <v>33</v>
      </c>
    </row>
    <row r="76" spans="1:8" x14ac:dyDescent="0.2">
      <c r="A76" s="56">
        <v>44411110</v>
      </c>
      <c r="B76" s="117" t="s">
        <v>151</v>
      </c>
      <c r="C76" s="107" t="s">
        <v>154</v>
      </c>
      <c r="D76" s="54" t="s">
        <v>46</v>
      </c>
      <c r="E76" s="110">
        <v>6000</v>
      </c>
      <c r="F76" s="97">
        <f t="shared" si="0"/>
        <v>24</v>
      </c>
      <c r="G76" s="97">
        <f t="shared" si="1"/>
        <v>24</v>
      </c>
      <c r="H76" s="54">
        <v>4</v>
      </c>
    </row>
    <row r="77" spans="1:8" x14ac:dyDescent="0.2">
      <c r="A77" s="56">
        <v>44411120</v>
      </c>
      <c r="B77" s="117" t="s">
        <v>84</v>
      </c>
      <c r="C77" s="107" t="s">
        <v>22</v>
      </c>
      <c r="D77" s="54" t="s">
        <v>46</v>
      </c>
      <c r="E77" s="110">
        <v>7500</v>
      </c>
      <c r="F77" s="97">
        <f t="shared" si="0"/>
        <v>30</v>
      </c>
      <c r="G77" s="97">
        <f t="shared" si="1"/>
        <v>30</v>
      </c>
      <c r="H77" s="54">
        <v>4</v>
      </c>
    </row>
    <row r="78" spans="1:8" x14ac:dyDescent="0.2">
      <c r="A78" s="56">
        <v>44192700</v>
      </c>
      <c r="B78" s="118" t="s">
        <v>85</v>
      </c>
      <c r="C78" s="107" t="s">
        <v>22</v>
      </c>
      <c r="D78" s="54" t="s">
        <v>46</v>
      </c>
      <c r="E78" s="110">
        <v>2500</v>
      </c>
      <c r="F78" s="97">
        <f t="shared" si="0"/>
        <v>22.5</v>
      </c>
      <c r="G78" s="97">
        <f t="shared" si="1"/>
        <v>22.5</v>
      </c>
      <c r="H78" s="54">
        <v>9</v>
      </c>
    </row>
    <row r="79" spans="1:8" x14ac:dyDescent="0.2">
      <c r="A79" s="112">
        <v>44192800</v>
      </c>
      <c r="B79" s="118" t="s">
        <v>86</v>
      </c>
      <c r="C79" s="107" t="s">
        <v>22</v>
      </c>
      <c r="D79" s="54" t="s">
        <v>46</v>
      </c>
      <c r="E79" s="110">
        <v>900</v>
      </c>
      <c r="F79" s="97">
        <f t="shared" si="0"/>
        <v>9.9</v>
      </c>
      <c r="G79" s="97">
        <f t="shared" si="1"/>
        <v>9.9</v>
      </c>
      <c r="H79" s="54">
        <v>11</v>
      </c>
    </row>
    <row r="80" spans="1:8" x14ac:dyDescent="0.2">
      <c r="A80" s="56">
        <v>31684300</v>
      </c>
      <c r="B80" s="118" t="s">
        <v>162</v>
      </c>
      <c r="C80" s="107" t="s">
        <v>22</v>
      </c>
      <c r="D80" s="54" t="s">
        <v>46</v>
      </c>
      <c r="E80" s="110">
        <v>3250</v>
      </c>
      <c r="F80" s="97">
        <f>H80*E80/1000</f>
        <v>6.5</v>
      </c>
      <c r="G80" s="97">
        <f t="shared" si="1"/>
        <v>6.5</v>
      </c>
      <c r="H80" s="54">
        <v>2</v>
      </c>
    </row>
    <row r="81" spans="1:8" x14ac:dyDescent="0.2">
      <c r="A81" s="119">
        <v>31685000</v>
      </c>
      <c r="B81" s="120" t="s">
        <v>87</v>
      </c>
      <c r="C81" s="121" t="s">
        <v>22</v>
      </c>
      <c r="D81" s="29" t="s">
        <v>46</v>
      </c>
      <c r="E81" s="122">
        <v>2600</v>
      </c>
      <c r="F81" s="97">
        <f t="shared" ref="F81:F82" si="2">H81*E81/1000</f>
        <v>5.2</v>
      </c>
      <c r="G81" s="98">
        <f>F81</f>
        <v>5.2</v>
      </c>
      <c r="H81" s="29">
        <v>2</v>
      </c>
    </row>
    <row r="82" spans="1:8" x14ac:dyDescent="0.2">
      <c r="A82" s="48">
        <v>44221120</v>
      </c>
      <c r="B82" s="48" t="s">
        <v>140</v>
      </c>
      <c r="C82" s="107" t="s">
        <v>22</v>
      </c>
      <c r="D82" s="123" t="s">
        <v>141</v>
      </c>
      <c r="E82" s="48">
        <v>25500</v>
      </c>
      <c r="F82" s="97">
        <f t="shared" si="2"/>
        <v>739.5</v>
      </c>
      <c r="G82" s="98">
        <f>F82</f>
        <v>739.5</v>
      </c>
      <c r="H82" s="110">
        <v>29</v>
      </c>
    </row>
    <row r="83" spans="1:8" ht="21.75" thickBot="1" x14ac:dyDescent="0.25">
      <c r="A83" s="124"/>
      <c r="B83" s="125" t="s">
        <v>166</v>
      </c>
      <c r="C83" s="73"/>
      <c r="D83" s="126"/>
      <c r="E83" s="73"/>
      <c r="F83" s="127">
        <f>SUM(F84:F90)</f>
        <v>250</v>
      </c>
      <c r="G83" s="128">
        <f>SUM(G84:G90)</f>
        <v>250</v>
      </c>
      <c r="H83" s="74"/>
    </row>
    <row r="84" spans="1:8" x14ac:dyDescent="0.2">
      <c r="A84" s="129">
        <v>30121470</v>
      </c>
      <c r="B84" s="130" t="s">
        <v>88</v>
      </c>
      <c r="C84" s="54" t="s">
        <v>22</v>
      </c>
      <c r="D84" s="131" t="s">
        <v>32</v>
      </c>
      <c r="E84" s="30">
        <v>4000</v>
      </c>
      <c r="F84" s="97">
        <f t="shared" ref="F84:F89" si="3">H84*E84/1000</f>
        <v>44</v>
      </c>
      <c r="G84" s="97">
        <f t="shared" ref="G84:G101" si="4">F84</f>
        <v>44</v>
      </c>
      <c r="H84" s="30">
        <v>11</v>
      </c>
    </row>
    <row r="85" spans="1:8" x14ac:dyDescent="0.2">
      <c r="A85" s="129">
        <v>30121471</v>
      </c>
      <c r="B85" s="130" t="s">
        <v>88</v>
      </c>
      <c r="C85" s="54" t="s">
        <v>165</v>
      </c>
      <c r="D85" s="131" t="s">
        <v>32</v>
      </c>
      <c r="E85" s="30">
        <v>3000</v>
      </c>
      <c r="F85" s="97">
        <f t="shared" si="3"/>
        <v>72</v>
      </c>
      <c r="G85" s="97">
        <f t="shared" si="4"/>
        <v>72</v>
      </c>
      <c r="H85" s="30">
        <v>24</v>
      </c>
    </row>
    <row r="86" spans="1:8" x14ac:dyDescent="0.2">
      <c r="A86" s="52">
        <v>30237411</v>
      </c>
      <c r="B86" s="78" t="s">
        <v>89</v>
      </c>
      <c r="C86" s="54" t="s">
        <v>22</v>
      </c>
      <c r="D86" s="53" t="s">
        <v>32</v>
      </c>
      <c r="E86" s="54">
        <v>2600</v>
      </c>
      <c r="F86" s="97">
        <f t="shared" si="3"/>
        <v>26</v>
      </c>
      <c r="G86" s="97">
        <f t="shared" si="4"/>
        <v>26</v>
      </c>
      <c r="H86" s="54">
        <v>10</v>
      </c>
    </row>
    <row r="87" spans="1:8" x14ac:dyDescent="0.2">
      <c r="A87" s="52">
        <v>30237111</v>
      </c>
      <c r="B87" s="78" t="s">
        <v>90</v>
      </c>
      <c r="C87" s="54" t="s">
        <v>22</v>
      </c>
      <c r="D87" s="53" t="s">
        <v>32</v>
      </c>
      <c r="E87" s="54">
        <v>8000</v>
      </c>
      <c r="F87" s="97">
        <f t="shared" si="3"/>
        <v>24</v>
      </c>
      <c r="G87" s="97">
        <f t="shared" si="4"/>
        <v>24</v>
      </c>
      <c r="H87" s="54">
        <v>3</v>
      </c>
    </row>
    <row r="88" spans="1:8" x14ac:dyDescent="0.2">
      <c r="A88" s="132">
        <v>30236100</v>
      </c>
      <c r="B88" s="94" t="s">
        <v>172</v>
      </c>
      <c r="C88" s="94" t="s">
        <v>22</v>
      </c>
      <c r="D88" s="94" t="s">
        <v>32</v>
      </c>
      <c r="E88" s="133">
        <v>15000</v>
      </c>
      <c r="F88" s="97">
        <f t="shared" si="3"/>
        <v>30</v>
      </c>
      <c r="G88" s="97">
        <f t="shared" si="4"/>
        <v>30</v>
      </c>
      <c r="H88" s="110">
        <v>2</v>
      </c>
    </row>
    <row r="89" spans="1:8" x14ac:dyDescent="0.2">
      <c r="A89" s="52">
        <v>30121500</v>
      </c>
      <c r="B89" s="78" t="s">
        <v>91</v>
      </c>
      <c r="C89" s="54" t="s">
        <v>22</v>
      </c>
      <c r="D89" s="53" t="s">
        <v>32</v>
      </c>
      <c r="E89" s="54">
        <v>3000</v>
      </c>
      <c r="F89" s="97">
        <f t="shared" si="3"/>
        <v>3</v>
      </c>
      <c r="G89" s="97">
        <f t="shared" si="4"/>
        <v>3</v>
      </c>
      <c r="H89" s="54">
        <v>1</v>
      </c>
    </row>
    <row r="90" spans="1:8" ht="21.75" thickBot="1" x14ac:dyDescent="0.25">
      <c r="A90" s="134">
        <v>50311120</v>
      </c>
      <c r="B90" s="84" t="s">
        <v>92</v>
      </c>
      <c r="C90" s="54" t="s">
        <v>22</v>
      </c>
      <c r="D90" s="53" t="s">
        <v>32</v>
      </c>
      <c r="E90" s="29">
        <v>51000</v>
      </c>
      <c r="F90" s="97">
        <v>51</v>
      </c>
      <c r="G90" s="97">
        <f t="shared" si="4"/>
        <v>51</v>
      </c>
      <c r="H90" s="29">
        <v>1</v>
      </c>
    </row>
    <row r="91" spans="1:8" ht="15" thickBot="1" x14ac:dyDescent="0.25">
      <c r="A91" s="71"/>
      <c r="B91" s="99" t="s">
        <v>93</v>
      </c>
      <c r="C91" s="100"/>
      <c r="D91" s="100"/>
      <c r="E91" s="100"/>
      <c r="F91" s="103">
        <f>SUM(F92:F117)</f>
        <v>500.00000000000006</v>
      </c>
      <c r="G91" s="103">
        <f>SUM(G92:G117)</f>
        <v>500.00000000000006</v>
      </c>
      <c r="H91" s="135"/>
    </row>
    <row r="92" spans="1:8" x14ac:dyDescent="0.2">
      <c r="A92" s="56">
        <v>30197622</v>
      </c>
      <c r="B92" s="57" t="s">
        <v>94</v>
      </c>
      <c r="C92" s="54" t="s">
        <v>22</v>
      </c>
      <c r="D92" s="54" t="s">
        <v>71</v>
      </c>
      <c r="E92" s="54">
        <v>2000</v>
      </c>
      <c r="F92" s="97">
        <f>H92*E92/1000</f>
        <v>100</v>
      </c>
      <c r="G92" s="97">
        <f>F92</f>
        <v>100</v>
      </c>
      <c r="H92" s="54">
        <v>50</v>
      </c>
    </row>
    <row r="93" spans="1:8" x14ac:dyDescent="0.2">
      <c r="A93" s="56">
        <v>30192123</v>
      </c>
      <c r="B93" s="136" t="s">
        <v>95</v>
      </c>
      <c r="C93" s="54" t="s">
        <v>22</v>
      </c>
      <c r="D93" s="54" t="s">
        <v>71</v>
      </c>
      <c r="E93" s="54">
        <v>550</v>
      </c>
      <c r="F93" s="97">
        <f>H93*E93/1000</f>
        <v>5.5</v>
      </c>
      <c r="G93" s="97">
        <f>F93</f>
        <v>5.5</v>
      </c>
      <c r="H93" s="54">
        <v>10</v>
      </c>
    </row>
    <row r="94" spans="1:8" x14ac:dyDescent="0.2">
      <c r="A94" s="56">
        <v>30192125</v>
      </c>
      <c r="B94" s="136" t="s">
        <v>96</v>
      </c>
      <c r="C94" s="54" t="s">
        <v>22</v>
      </c>
      <c r="D94" s="54" t="s">
        <v>32</v>
      </c>
      <c r="E94" s="54">
        <v>250</v>
      </c>
      <c r="F94" s="97">
        <f>H94*E94/1000</f>
        <v>2.5</v>
      </c>
      <c r="G94" s="97">
        <f>F94</f>
        <v>2.5</v>
      </c>
      <c r="H94" s="54">
        <v>10</v>
      </c>
    </row>
    <row r="95" spans="1:8" x14ac:dyDescent="0.2">
      <c r="A95" s="56">
        <v>30197623</v>
      </c>
      <c r="B95" s="57" t="s">
        <v>97</v>
      </c>
      <c r="C95" s="54" t="s">
        <v>22</v>
      </c>
      <c r="D95" s="54" t="s">
        <v>83</v>
      </c>
      <c r="E95" s="54">
        <v>250</v>
      </c>
      <c r="F95" s="97">
        <f>H95*E95/1000</f>
        <v>6.25</v>
      </c>
      <c r="G95" s="97">
        <f t="shared" si="4"/>
        <v>6.25</v>
      </c>
      <c r="H95" s="54">
        <v>25</v>
      </c>
    </row>
    <row r="96" spans="1:8" x14ac:dyDescent="0.2">
      <c r="A96" s="56">
        <v>30197231</v>
      </c>
      <c r="B96" s="57" t="s">
        <v>98</v>
      </c>
      <c r="C96" s="54" t="s">
        <v>22</v>
      </c>
      <c r="D96" s="54" t="s">
        <v>71</v>
      </c>
      <c r="E96" s="54">
        <v>1000</v>
      </c>
      <c r="F96" s="97">
        <f t="shared" ref="F96:F117" si="5">H96*E96/1000</f>
        <v>25</v>
      </c>
      <c r="G96" s="97">
        <f t="shared" si="4"/>
        <v>25</v>
      </c>
      <c r="H96" s="54">
        <v>25</v>
      </c>
    </row>
    <row r="97" spans="1:8" x14ac:dyDescent="0.2">
      <c r="A97" s="56">
        <v>37821150</v>
      </c>
      <c r="B97" s="57" t="s">
        <v>99</v>
      </c>
      <c r="C97" s="54" t="s">
        <v>22</v>
      </c>
      <c r="D97" s="54" t="s">
        <v>39</v>
      </c>
      <c r="E97" s="54">
        <v>1000</v>
      </c>
      <c r="F97" s="97">
        <f t="shared" si="5"/>
        <v>30</v>
      </c>
      <c r="G97" s="97">
        <f t="shared" si="4"/>
        <v>30</v>
      </c>
      <c r="H97" s="54">
        <v>30</v>
      </c>
    </row>
    <row r="98" spans="1:8" x14ac:dyDescent="0.2">
      <c r="A98" s="56">
        <v>301997233</v>
      </c>
      <c r="B98" s="136" t="s">
        <v>100</v>
      </c>
      <c r="C98" s="54" t="s">
        <v>22</v>
      </c>
      <c r="D98" s="54" t="s">
        <v>32</v>
      </c>
      <c r="E98" s="54">
        <v>70</v>
      </c>
      <c r="F98" s="97">
        <f t="shared" si="5"/>
        <v>3.5</v>
      </c>
      <c r="G98" s="97">
        <f t="shared" si="4"/>
        <v>3.5</v>
      </c>
      <c r="H98" s="54">
        <v>50</v>
      </c>
    </row>
    <row r="99" spans="1:8" x14ac:dyDescent="0.2">
      <c r="A99" s="56">
        <v>30199230</v>
      </c>
      <c r="B99" s="136" t="s">
        <v>101</v>
      </c>
      <c r="C99" s="54" t="s">
        <v>22</v>
      </c>
      <c r="D99" s="54" t="s">
        <v>32</v>
      </c>
      <c r="E99" s="54">
        <v>25</v>
      </c>
      <c r="F99" s="97">
        <f t="shared" si="5"/>
        <v>0.3</v>
      </c>
      <c r="G99" s="97">
        <f t="shared" si="4"/>
        <v>0.3</v>
      </c>
      <c r="H99" s="54">
        <v>12</v>
      </c>
    </row>
    <row r="100" spans="1:8" x14ac:dyDescent="0.2">
      <c r="A100" s="56">
        <v>30199232</v>
      </c>
      <c r="B100" s="136" t="s">
        <v>102</v>
      </c>
      <c r="C100" s="54" t="s">
        <v>22</v>
      </c>
      <c r="D100" s="54" t="s">
        <v>32</v>
      </c>
      <c r="E100" s="54">
        <v>100</v>
      </c>
      <c r="F100" s="97">
        <f t="shared" si="5"/>
        <v>2</v>
      </c>
      <c r="G100" s="97">
        <f t="shared" si="4"/>
        <v>2</v>
      </c>
      <c r="H100" s="54">
        <v>20</v>
      </c>
    </row>
    <row r="101" spans="1:8" x14ac:dyDescent="0.2">
      <c r="A101" s="105">
        <v>37821130</v>
      </c>
      <c r="B101" s="137" t="s">
        <v>103</v>
      </c>
      <c r="C101" s="54" t="s">
        <v>22</v>
      </c>
      <c r="D101" s="138" t="s">
        <v>71</v>
      </c>
      <c r="E101" s="138">
        <v>800</v>
      </c>
      <c r="F101" s="97">
        <f t="shared" si="5"/>
        <v>12</v>
      </c>
      <c r="G101" s="97">
        <f t="shared" si="4"/>
        <v>12</v>
      </c>
      <c r="H101" s="138">
        <v>15</v>
      </c>
    </row>
    <row r="102" spans="1:8" x14ac:dyDescent="0.2">
      <c r="A102" s="105">
        <v>44811500</v>
      </c>
      <c r="B102" s="137" t="s">
        <v>104</v>
      </c>
      <c r="C102" s="54" t="s">
        <v>22</v>
      </c>
      <c r="D102" s="138" t="s">
        <v>71</v>
      </c>
      <c r="E102" s="138">
        <v>450</v>
      </c>
      <c r="F102" s="97">
        <f t="shared" si="5"/>
        <v>6.75</v>
      </c>
      <c r="G102" s="97">
        <f>F102</f>
        <v>6.75</v>
      </c>
      <c r="H102" s="138">
        <v>15</v>
      </c>
    </row>
    <row r="103" spans="1:8" x14ac:dyDescent="0.2">
      <c r="A103" s="105">
        <v>33000000</v>
      </c>
      <c r="B103" s="137" t="s">
        <v>160</v>
      </c>
      <c r="C103" s="54" t="s">
        <v>38</v>
      </c>
      <c r="D103" s="54" t="s">
        <v>46</v>
      </c>
      <c r="E103" s="138">
        <v>40000</v>
      </c>
      <c r="F103" s="97">
        <f t="shared" si="5"/>
        <v>40</v>
      </c>
      <c r="G103" s="97">
        <f>F103</f>
        <v>40</v>
      </c>
      <c r="H103" s="138">
        <v>1</v>
      </c>
    </row>
    <row r="104" spans="1:8" s="1" customFormat="1" ht="12.75" x14ac:dyDescent="0.2">
      <c r="A104" s="115">
        <v>44811800</v>
      </c>
      <c r="B104" s="26" t="s">
        <v>167</v>
      </c>
      <c r="C104" s="54" t="s">
        <v>38</v>
      </c>
      <c r="D104" s="54" t="s">
        <v>32</v>
      </c>
      <c r="E104" s="138">
        <v>14000</v>
      </c>
      <c r="F104" s="97">
        <f t="shared" si="5"/>
        <v>56</v>
      </c>
      <c r="G104" s="97">
        <f>F104</f>
        <v>56</v>
      </c>
      <c r="H104" s="138">
        <v>4</v>
      </c>
    </row>
    <row r="105" spans="1:8" x14ac:dyDescent="0.2">
      <c r="A105" s="56">
        <v>39263100</v>
      </c>
      <c r="B105" s="139" t="s">
        <v>105</v>
      </c>
      <c r="C105" s="54" t="s">
        <v>22</v>
      </c>
      <c r="D105" s="54" t="s">
        <v>46</v>
      </c>
      <c r="E105" s="138">
        <v>86000</v>
      </c>
      <c r="F105" s="98">
        <f t="shared" si="5"/>
        <v>86</v>
      </c>
      <c r="G105" s="97">
        <f>F105</f>
        <v>86</v>
      </c>
      <c r="H105" s="138">
        <v>1</v>
      </c>
    </row>
    <row r="106" spans="1:8" x14ac:dyDescent="0.2">
      <c r="A106" s="56">
        <v>30199430</v>
      </c>
      <c r="B106" s="136" t="s">
        <v>106</v>
      </c>
      <c r="C106" s="54" t="s">
        <v>22</v>
      </c>
      <c r="D106" s="54" t="s">
        <v>46</v>
      </c>
      <c r="E106" s="54">
        <v>180</v>
      </c>
      <c r="F106" s="97">
        <f t="shared" si="5"/>
        <v>1.8</v>
      </c>
      <c r="G106" s="97">
        <f t="shared" ref="G106:G117" si="6">F106</f>
        <v>1.8</v>
      </c>
      <c r="H106" s="54">
        <v>10</v>
      </c>
    </row>
    <row r="107" spans="1:8" x14ac:dyDescent="0.2">
      <c r="A107" s="56">
        <v>24911200</v>
      </c>
      <c r="B107" s="140" t="s">
        <v>107</v>
      </c>
      <c r="C107" s="54" t="s">
        <v>22</v>
      </c>
      <c r="D107" s="54" t="s">
        <v>46</v>
      </c>
      <c r="E107" s="54">
        <v>350</v>
      </c>
      <c r="F107" s="97">
        <f t="shared" si="5"/>
        <v>3.5</v>
      </c>
      <c r="G107" s="97">
        <f t="shared" si="6"/>
        <v>3.5</v>
      </c>
      <c r="H107" s="54">
        <v>10</v>
      </c>
    </row>
    <row r="108" spans="1:8" ht="21" x14ac:dyDescent="0.2">
      <c r="A108" s="56">
        <v>30192121</v>
      </c>
      <c r="B108" s="136" t="s">
        <v>108</v>
      </c>
      <c r="C108" s="54" t="s">
        <v>22</v>
      </c>
      <c r="D108" s="54" t="s">
        <v>46</v>
      </c>
      <c r="E108" s="54">
        <v>100</v>
      </c>
      <c r="F108" s="97">
        <f t="shared" si="5"/>
        <v>10</v>
      </c>
      <c r="G108" s="97">
        <f t="shared" si="6"/>
        <v>10</v>
      </c>
      <c r="H108" s="54">
        <v>100</v>
      </c>
    </row>
    <row r="109" spans="1:8" ht="21" x14ac:dyDescent="0.2">
      <c r="A109" s="56">
        <v>30192126</v>
      </c>
      <c r="B109" s="136" t="s">
        <v>109</v>
      </c>
      <c r="C109" s="54" t="s">
        <v>22</v>
      </c>
      <c r="D109" s="54" t="s">
        <v>46</v>
      </c>
      <c r="E109" s="54">
        <v>100</v>
      </c>
      <c r="F109" s="97">
        <f t="shared" si="5"/>
        <v>10</v>
      </c>
      <c r="G109" s="97">
        <f t="shared" si="6"/>
        <v>10</v>
      </c>
      <c r="H109" s="54">
        <v>100</v>
      </c>
    </row>
    <row r="110" spans="1:8" x14ac:dyDescent="0.2">
      <c r="A110" s="56">
        <v>30192740</v>
      </c>
      <c r="B110" s="57" t="s">
        <v>110</v>
      </c>
      <c r="C110" s="54" t="s">
        <v>22</v>
      </c>
      <c r="D110" s="54" t="s">
        <v>71</v>
      </c>
      <c r="E110" s="54">
        <v>2400</v>
      </c>
      <c r="F110" s="97">
        <f t="shared" si="5"/>
        <v>33.6</v>
      </c>
      <c r="G110" s="97">
        <f t="shared" si="6"/>
        <v>33.6</v>
      </c>
      <c r="H110" s="54">
        <v>14</v>
      </c>
    </row>
    <row r="111" spans="1:8" x14ac:dyDescent="0.2">
      <c r="A111" s="83" t="s">
        <v>111</v>
      </c>
      <c r="B111" s="123" t="s">
        <v>112</v>
      </c>
      <c r="C111" s="54" t="s">
        <v>22</v>
      </c>
      <c r="D111" s="54" t="s">
        <v>46</v>
      </c>
      <c r="E111" s="110">
        <v>200</v>
      </c>
      <c r="F111" s="97">
        <f t="shared" si="5"/>
        <v>10</v>
      </c>
      <c r="G111" s="97">
        <f t="shared" si="6"/>
        <v>10</v>
      </c>
      <c r="H111" s="54">
        <v>50</v>
      </c>
    </row>
    <row r="112" spans="1:8" ht="18.75" customHeight="1" x14ac:dyDescent="0.2">
      <c r="A112" s="56">
        <v>39263200</v>
      </c>
      <c r="B112" s="136" t="s">
        <v>113</v>
      </c>
      <c r="C112" s="54" t="s">
        <v>22</v>
      </c>
      <c r="D112" s="54" t="s">
        <v>46</v>
      </c>
      <c r="E112" s="54">
        <v>500</v>
      </c>
      <c r="F112" s="97">
        <f t="shared" si="5"/>
        <v>1.5</v>
      </c>
      <c r="G112" s="97">
        <f t="shared" si="6"/>
        <v>1.5</v>
      </c>
      <c r="H112" s="54">
        <v>3</v>
      </c>
    </row>
    <row r="113" spans="1:8" ht="13.5" customHeight="1" x14ac:dyDescent="0.2">
      <c r="A113" s="115" t="s">
        <v>148</v>
      </c>
      <c r="B113" s="136" t="s">
        <v>114</v>
      </c>
      <c r="C113" s="54" t="s">
        <v>22</v>
      </c>
      <c r="D113" s="54" t="s">
        <v>46</v>
      </c>
      <c r="E113" s="54">
        <v>100</v>
      </c>
      <c r="F113" s="97">
        <f t="shared" si="5"/>
        <v>2.5</v>
      </c>
      <c r="G113" s="97">
        <f t="shared" si="6"/>
        <v>2.5</v>
      </c>
      <c r="H113" s="54">
        <v>25</v>
      </c>
    </row>
    <row r="114" spans="1:8" ht="19.5" customHeight="1" x14ac:dyDescent="0.2">
      <c r="A114" s="141">
        <v>22451180</v>
      </c>
      <c r="B114" s="136" t="s">
        <v>168</v>
      </c>
      <c r="C114" s="54" t="s">
        <v>38</v>
      </c>
      <c r="D114" s="54" t="s">
        <v>46</v>
      </c>
      <c r="E114" s="54">
        <v>300</v>
      </c>
      <c r="F114" s="97">
        <f t="shared" si="5"/>
        <v>3</v>
      </c>
      <c r="G114" s="97">
        <f t="shared" si="6"/>
        <v>3</v>
      </c>
      <c r="H114" s="54">
        <v>10</v>
      </c>
    </row>
    <row r="115" spans="1:8" ht="15" customHeight="1" x14ac:dyDescent="0.2">
      <c r="A115" s="142">
        <v>30197231</v>
      </c>
      <c r="B115" s="57" t="s">
        <v>115</v>
      </c>
      <c r="C115" s="54" t="s">
        <v>22</v>
      </c>
      <c r="D115" s="54" t="s">
        <v>46</v>
      </c>
      <c r="E115" s="110">
        <v>450</v>
      </c>
      <c r="F115" s="97">
        <f t="shared" si="5"/>
        <v>22.5</v>
      </c>
      <c r="G115" s="97">
        <f t="shared" si="6"/>
        <v>22.5</v>
      </c>
      <c r="H115" s="54">
        <v>50</v>
      </c>
    </row>
    <row r="116" spans="1:8" ht="15" customHeight="1" x14ac:dyDescent="0.2">
      <c r="A116" s="142">
        <v>30197231</v>
      </c>
      <c r="B116" s="57" t="s">
        <v>116</v>
      </c>
      <c r="C116" s="54" t="s">
        <v>22</v>
      </c>
      <c r="D116" s="54" t="s">
        <v>46</v>
      </c>
      <c r="E116" s="110">
        <v>500</v>
      </c>
      <c r="F116" s="97">
        <f t="shared" si="5"/>
        <v>25</v>
      </c>
      <c r="G116" s="97">
        <f t="shared" si="6"/>
        <v>25</v>
      </c>
      <c r="H116" s="54">
        <v>50</v>
      </c>
    </row>
    <row r="117" spans="1:8" ht="15" customHeight="1" thickBot="1" x14ac:dyDescent="0.25">
      <c r="A117" s="56">
        <v>37451520</v>
      </c>
      <c r="B117" s="57" t="s">
        <v>117</v>
      </c>
      <c r="C117" s="54" t="s">
        <v>22</v>
      </c>
      <c r="D117" s="54" t="s">
        <v>46</v>
      </c>
      <c r="E117" s="54">
        <v>100</v>
      </c>
      <c r="F117" s="97">
        <f t="shared" si="5"/>
        <v>0.8</v>
      </c>
      <c r="G117" s="97">
        <f t="shared" si="6"/>
        <v>0.8</v>
      </c>
      <c r="H117" s="54">
        <v>8</v>
      </c>
    </row>
    <row r="118" spans="1:8" ht="15" customHeight="1" thickBot="1" x14ac:dyDescent="0.25">
      <c r="A118" s="143"/>
      <c r="B118" s="144" t="s">
        <v>118</v>
      </c>
      <c r="C118" s="100"/>
      <c r="D118" s="145"/>
      <c r="E118" s="146"/>
      <c r="F118" s="103">
        <f>SUM(F119:F145)</f>
        <v>800</v>
      </c>
      <c r="G118" s="103">
        <f>SUM(G119:G145)</f>
        <v>800</v>
      </c>
      <c r="H118" s="147"/>
    </row>
    <row r="119" spans="1:8" ht="15.75" customHeight="1" x14ac:dyDescent="0.2">
      <c r="A119" s="56">
        <v>24451140</v>
      </c>
      <c r="B119" s="148" t="s">
        <v>161</v>
      </c>
      <c r="C119" s="54" t="s">
        <v>38</v>
      </c>
      <c r="D119" s="54" t="s">
        <v>46</v>
      </c>
      <c r="E119" s="138">
        <v>1000</v>
      </c>
      <c r="F119" s="149">
        <f t="shared" ref="F119:F145" si="7">H119*E119/1000</f>
        <v>50</v>
      </c>
      <c r="G119" s="65">
        <f t="shared" ref="G119:G145" si="8">F119</f>
        <v>50</v>
      </c>
      <c r="H119" s="138">
        <v>50</v>
      </c>
    </row>
    <row r="120" spans="1:8" ht="15.75" customHeight="1" x14ac:dyDescent="0.2">
      <c r="A120" s="56">
        <v>39813000</v>
      </c>
      <c r="B120" s="107" t="s">
        <v>119</v>
      </c>
      <c r="C120" s="54" t="s">
        <v>22</v>
      </c>
      <c r="D120" s="54" t="s">
        <v>71</v>
      </c>
      <c r="E120" s="110">
        <v>400</v>
      </c>
      <c r="F120" s="149">
        <f t="shared" si="7"/>
        <v>6</v>
      </c>
      <c r="G120" s="65">
        <f t="shared" si="8"/>
        <v>6</v>
      </c>
      <c r="H120" s="54">
        <v>15</v>
      </c>
    </row>
    <row r="121" spans="1:8" ht="15" customHeight="1" x14ac:dyDescent="0.2">
      <c r="A121" s="56">
        <v>39831240</v>
      </c>
      <c r="B121" s="107" t="s">
        <v>120</v>
      </c>
      <c r="C121" s="54" t="s">
        <v>22</v>
      </c>
      <c r="D121" s="54" t="s">
        <v>46</v>
      </c>
      <c r="E121" s="110">
        <v>450</v>
      </c>
      <c r="F121" s="149">
        <f t="shared" si="7"/>
        <v>14.4</v>
      </c>
      <c r="G121" s="65">
        <f t="shared" si="8"/>
        <v>14.4</v>
      </c>
      <c r="H121" s="54">
        <v>32</v>
      </c>
    </row>
    <row r="122" spans="1:8" ht="15" customHeight="1" x14ac:dyDescent="0.2">
      <c r="A122" s="56">
        <v>39831240</v>
      </c>
      <c r="B122" s="107" t="s">
        <v>121</v>
      </c>
      <c r="C122" s="54" t="s">
        <v>22</v>
      </c>
      <c r="D122" s="54" t="s">
        <v>46</v>
      </c>
      <c r="E122" s="110">
        <v>1150</v>
      </c>
      <c r="F122" s="149">
        <f t="shared" si="7"/>
        <v>46</v>
      </c>
      <c r="G122" s="65">
        <f t="shared" si="8"/>
        <v>46</v>
      </c>
      <c r="H122" s="54">
        <v>40</v>
      </c>
    </row>
    <row r="123" spans="1:8" ht="15" customHeight="1" x14ac:dyDescent="0.2">
      <c r="A123" s="56">
        <v>39831241</v>
      </c>
      <c r="B123" s="107" t="s">
        <v>122</v>
      </c>
      <c r="C123" s="54" t="s">
        <v>22</v>
      </c>
      <c r="D123" s="54" t="s">
        <v>46</v>
      </c>
      <c r="E123" s="110">
        <v>150</v>
      </c>
      <c r="F123" s="149">
        <f t="shared" si="7"/>
        <v>12</v>
      </c>
      <c r="G123" s="65">
        <f t="shared" si="8"/>
        <v>12</v>
      </c>
      <c r="H123" s="54">
        <v>80</v>
      </c>
    </row>
    <row r="124" spans="1:8" ht="15" customHeight="1" x14ac:dyDescent="0.2">
      <c r="A124" s="56">
        <v>33761000</v>
      </c>
      <c r="B124" s="107" t="s">
        <v>123</v>
      </c>
      <c r="C124" s="54" t="s">
        <v>22</v>
      </c>
      <c r="D124" s="54" t="s">
        <v>46</v>
      </c>
      <c r="E124" s="110">
        <v>150</v>
      </c>
      <c r="F124" s="149">
        <f t="shared" si="7"/>
        <v>59.4</v>
      </c>
      <c r="G124" s="65">
        <f t="shared" si="8"/>
        <v>59.4</v>
      </c>
      <c r="H124" s="54">
        <v>396</v>
      </c>
    </row>
    <row r="125" spans="1:8" ht="15" customHeight="1" x14ac:dyDescent="0.2">
      <c r="A125" s="56">
        <v>39811300</v>
      </c>
      <c r="B125" s="136" t="s">
        <v>124</v>
      </c>
      <c r="C125" s="54" t="s">
        <v>22</v>
      </c>
      <c r="D125" s="54" t="s">
        <v>46</v>
      </c>
      <c r="E125" s="54">
        <v>500</v>
      </c>
      <c r="F125" s="149">
        <f t="shared" si="7"/>
        <v>20.5</v>
      </c>
      <c r="G125" s="65">
        <f t="shared" si="8"/>
        <v>20.5</v>
      </c>
      <c r="H125" s="54">
        <v>41</v>
      </c>
    </row>
    <row r="126" spans="1:8" ht="15" customHeight="1" x14ac:dyDescent="0.2">
      <c r="A126" s="56">
        <v>39836000</v>
      </c>
      <c r="B126" s="107" t="s">
        <v>125</v>
      </c>
      <c r="C126" s="54" t="s">
        <v>22</v>
      </c>
      <c r="D126" s="54" t="s">
        <v>46</v>
      </c>
      <c r="E126" s="110">
        <v>1100</v>
      </c>
      <c r="F126" s="149">
        <f t="shared" si="7"/>
        <v>20.9</v>
      </c>
      <c r="G126" s="65">
        <f t="shared" si="8"/>
        <v>20.9</v>
      </c>
      <c r="H126" s="54">
        <v>19</v>
      </c>
    </row>
    <row r="127" spans="1:8" ht="15" customHeight="1" x14ac:dyDescent="0.2">
      <c r="A127" s="116">
        <v>39831240</v>
      </c>
      <c r="B127" s="118" t="s">
        <v>126</v>
      </c>
      <c r="C127" s="54" t="s">
        <v>22</v>
      </c>
      <c r="D127" s="54" t="s">
        <v>46</v>
      </c>
      <c r="E127" s="110">
        <v>450</v>
      </c>
      <c r="F127" s="149">
        <f t="shared" si="7"/>
        <v>18.899999999999999</v>
      </c>
      <c r="G127" s="65">
        <f t="shared" si="8"/>
        <v>18.899999999999999</v>
      </c>
      <c r="H127" s="54">
        <v>42</v>
      </c>
    </row>
    <row r="128" spans="1:8" ht="15" customHeight="1" x14ac:dyDescent="0.2">
      <c r="A128" s="56">
        <v>39831245</v>
      </c>
      <c r="B128" s="107" t="s">
        <v>127</v>
      </c>
      <c r="C128" s="54" t="s">
        <v>22</v>
      </c>
      <c r="D128" s="54" t="s">
        <v>46</v>
      </c>
      <c r="E128" s="110">
        <v>500</v>
      </c>
      <c r="F128" s="149">
        <f t="shared" si="7"/>
        <v>50</v>
      </c>
      <c r="G128" s="65">
        <f t="shared" si="8"/>
        <v>50</v>
      </c>
      <c r="H128" s="54">
        <v>100</v>
      </c>
    </row>
    <row r="129" spans="1:8" ht="15" customHeight="1" x14ac:dyDescent="0.2">
      <c r="A129" s="56">
        <v>19641000</v>
      </c>
      <c r="B129" s="148" t="s">
        <v>128</v>
      </c>
      <c r="C129" s="54" t="s">
        <v>22</v>
      </c>
      <c r="D129" s="54" t="s">
        <v>46</v>
      </c>
      <c r="E129" s="110">
        <v>550</v>
      </c>
      <c r="F129" s="149">
        <f t="shared" si="7"/>
        <v>11</v>
      </c>
      <c r="G129" s="65">
        <f t="shared" si="8"/>
        <v>11</v>
      </c>
      <c r="H129" s="138">
        <v>20</v>
      </c>
    </row>
    <row r="130" spans="1:8" ht="15" customHeight="1" x14ac:dyDescent="0.2">
      <c r="A130" s="56">
        <v>39513200</v>
      </c>
      <c r="B130" s="148" t="s">
        <v>129</v>
      </c>
      <c r="C130" s="54" t="s">
        <v>22</v>
      </c>
      <c r="D130" s="54" t="s">
        <v>71</v>
      </c>
      <c r="E130" s="110">
        <v>500</v>
      </c>
      <c r="F130" s="149">
        <f t="shared" si="7"/>
        <v>25</v>
      </c>
      <c r="G130" s="65">
        <f t="shared" si="8"/>
        <v>25</v>
      </c>
      <c r="H130" s="54">
        <v>50</v>
      </c>
    </row>
    <row r="131" spans="1:8" ht="15" customHeight="1" x14ac:dyDescent="0.2">
      <c r="A131" s="56">
        <v>39831274</v>
      </c>
      <c r="B131" s="148" t="s">
        <v>130</v>
      </c>
      <c r="C131" s="54" t="s">
        <v>22</v>
      </c>
      <c r="D131" s="138" t="s">
        <v>32</v>
      </c>
      <c r="E131" s="138">
        <v>1400</v>
      </c>
      <c r="F131" s="149">
        <f t="shared" si="7"/>
        <v>14</v>
      </c>
      <c r="G131" s="65">
        <f t="shared" si="8"/>
        <v>14</v>
      </c>
      <c r="H131" s="138">
        <v>10</v>
      </c>
    </row>
    <row r="132" spans="1:8" ht="15" customHeight="1" x14ac:dyDescent="0.2">
      <c r="A132" s="56">
        <v>18141100</v>
      </c>
      <c r="B132" s="148" t="s">
        <v>131</v>
      </c>
      <c r="C132" s="54" t="s">
        <v>22</v>
      </c>
      <c r="D132" s="138" t="s">
        <v>32</v>
      </c>
      <c r="E132" s="110">
        <v>300</v>
      </c>
      <c r="F132" s="149">
        <f t="shared" si="7"/>
        <v>7.5</v>
      </c>
      <c r="G132" s="65">
        <f t="shared" si="8"/>
        <v>7.5</v>
      </c>
      <c r="H132" s="138">
        <v>25</v>
      </c>
    </row>
    <row r="133" spans="1:8" ht="15" customHeight="1" x14ac:dyDescent="0.2">
      <c r="A133" s="56">
        <v>39831283</v>
      </c>
      <c r="B133" s="148" t="s">
        <v>132</v>
      </c>
      <c r="C133" s="54" t="s">
        <v>22</v>
      </c>
      <c r="D133" s="138" t="s">
        <v>32</v>
      </c>
      <c r="E133" s="110">
        <v>1100</v>
      </c>
      <c r="F133" s="149">
        <f t="shared" si="7"/>
        <v>11</v>
      </c>
      <c r="G133" s="65">
        <f t="shared" si="8"/>
        <v>11</v>
      </c>
      <c r="H133" s="138">
        <v>10</v>
      </c>
    </row>
    <row r="134" spans="1:8" ht="15" customHeight="1" x14ac:dyDescent="0.2">
      <c r="A134" s="56">
        <v>39522330</v>
      </c>
      <c r="B134" s="148" t="s">
        <v>133</v>
      </c>
      <c r="C134" s="54" t="s">
        <v>22</v>
      </c>
      <c r="D134" s="138" t="s">
        <v>32</v>
      </c>
      <c r="E134" s="110">
        <v>300</v>
      </c>
      <c r="F134" s="149">
        <f t="shared" si="7"/>
        <v>7.5</v>
      </c>
      <c r="G134" s="65">
        <f t="shared" si="8"/>
        <v>7.5</v>
      </c>
      <c r="H134" s="138">
        <v>25</v>
      </c>
    </row>
    <row r="135" spans="1:8" ht="15" customHeight="1" x14ac:dyDescent="0.2">
      <c r="A135" s="56">
        <v>39515400</v>
      </c>
      <c r="B135" s="148" t="s">
        <v>169</v>
      </c>
      <c r="C135" s="54" t="s">
        <v>38</v>
      </c>
      <c r="D135" s="138" t="s">
        <v>171</v>
      </c>
      <c r="E135" s="110">
        <v>5000</v>
      </c>
      <c r="F135" s="149">
        <f t="shared" si="7"/>
        <v>70</v>
      </c>
      <c r="G135" s="65">
        <f t="shared" si="8"/>
        <v>70</v>
      </c>
      <c r="H135" s="138">
        <v>14</v>
      </c>
    </row>
    <row r="136" spans="1:8" ht="15" customHeight="1" x14ac:dyDescent="0.2">
      <c r="A136" s="56">
        <v>39831281</v>
      </c>
      <c r="B136" s="148" t="s">
        <v>134</v>
      </c>
      <c r="C136" s="54" t="s">
        <v>22</v>
      </c>
      <c r="D136" s="138" t="s">
        <v>32</v>
      </c>
      <c r="E136" s="110">
        <v>500</v>
      </c>
      <c r="F136" s="149">
        <f t="shared" si="7"/>
        <v>14</v>
      </c>
      <c r="G136" s="65">
        <f t="shared" si="8"/>
        <v>14</v>
      </c>
      <c r="H136" s="138">
        <v>28</v>
      </c>
    </row>
    <row r="137" spans="1:8" ht="15" customHeight="1" x14ac:dyDescent="0.2">
      <c r="A137" s="56">
        <v>15911100</v>
      </c>
      <c r="B137" s="148" t="s">
        <v>157</v>
      </c>
      <c r="C137" s="30" t="s">
        <v>38</v>
      </c>
      <c r="D137" s="138" t="s">
        <v>32</v>
      </c>
      <c r="E137" s="110">
        <v>1600</v>
      </c>
      <c r="F137" s="149">
        <f t="shared" si="7"/>
        <v>24</v>
      </c>
      <c r="G137" s="82">
        <f t="shared" si="8"/>
        <v>24</v>
      </c>
      <c r="H137" s="138">
        <v>15</v>
      </c>
    </row>
    <row r="138" spans="1:8" ht="15" customHeight="1" x14ac:dyDescent="0.2">
      <c r="A138" s="56">
        <v>33621641</v>
      </c>
      <c r="B138" s="148" t="s">
        <v>158</v>
      </c>
      <c r="C138" s="30" t="s">
        <v>38</v>
      </c>
      <c r="D138" s="138" t="s">
        <v>32</v>
      </c>
      <c r="E138" s="110">
        <v>550</v>
      </c>
      <c r="F138" s="149">
        <f t="shared" si="7"/>
        <v>55</v>
      </c>
      <c r="G138" s="82">
        <f t="shared" si="8"/>
        <v>55</v>
      </c>
      <c r="H138" s="138">
        <v>100</v>
      </c>
    </row>
    <row r="139" spans="1:8" ht="15" customHeight="1" x14ac:dyDescent="0.2">
      <c r="A139" s="56">
        <v>24451141</v>
      </c>
      <c r="B139" s="148" t="s">
        <v>159</v>
      </c>
      <c r="C139" s="30" t="s">
        <v>38</v>
      </c>
      <c r="D139" s="138" t="s">
        <v>32</v>
      </c>
      <c r="E139" s="110">
        <v>3500</v>
      </c>
      <c r="F139" s="149">
        <f t="shared" si="7"/>
        <v>77</v>
      </c>
      <c r="G139" s="82">
        <f t="shared" si="8"/>
        <v>77</v>
      </c>
      <c r="H139" s="138">
        <v>22</v>
      </c>
    </row>
    <row r="140" spans="1:8" ht="15" customHeight="1" x14ac:dyDescent="0.2">
      <c r="A140" s="56">
        <v>39224341</v>
      </c>
      <c r="B140" s="148" t="s">
        <v>135</v>
      </c>
      <c r="C140" s="150" t="s">
        <v>38</v>
      </c>
      <c r="D140" s="138" t="s">
        <v>32</v>
      </c>
      <c r="E140" s="110">
        <v>1000</v>
      </c>
      <c r="F140" s="149">
        <f t="shared" si="7"/>
        <v>10</v>
      </c>
      <c r="G140" s="82">
        <f t="shared" si="8"/>
        <v>10</v>
      </c>
      <c r="H140" s="138">
        <v>10</v>
      </c>
    </row>
    <row r="141" spans="1:8" ht="15" customHeight="1" x14ac:dyDescent="0.2">
      <c r="A141" s="56">
        <v>39224342</v>
      </c>
      <c r="B141" s="148" t="s">
        <v>135</v>
      </c>
      <c r="C141" s="150" t="s">
        <v>38</v>
      </c>
      <c r="D141" s="138" t="s">
        <v>32</v>
      </c>
      <c r="E141" s="110">
        <v>2500</v>
      </c>
      <c r="F141" s="149">
        <f t="shared" si="7"/>
        <v>50</v>
      </c>
      <c r="G141" s="82">
        <f t="shared" si="8"/>
        <v>50</v>
      </c>
      <c r="H141" s="138">
        <v>20</v>
      </c>
    </row>
    <row r="142" spans="1:8" ht="15" customHeight="1" x14ac:dyDescent="0.2">
      <c r="A142" s="56">
        <v>39298300</v>
      </c>
      <c r="B142" s="148" t="s">
        <v>136</v>
      </c>
      <c r="C142" s="54" t="s">
        <v>22</v>
      </c>
      <c r="D142" s="138" t="s">
        <v>32</v>
      </c>
      <c r="E142" s="110">
        <v>1700</v>
      </c>
      <c r="F142" s="149">
        <f t="shared" si="7"/>
        <v>17</v>
      </c>
      <c r="G142" s="82">
        <f>F142</f>
        <v>17</v>
      </c>
      <c r="H142" s="138">
        <v>10</v>
      </c>
    </row>
    <row r="143" spans="1:8" ht="15" customHeight="1" x14ac:dyDescent="0.2">
      <c r="A143" s="119">
        <v>38411200</v>
      </c>
      <c r="B143" s="151" t="s">
        <v>155</v>
      </c>
      <c r="C143" s="54" t="s">
        <v>38</v>
      </c>
      <c r="D143" s="138" t="s">
        <v>32</v>
      </c>
      <c r="E143" s="110">
        <v>13080</v>
      </c>
      <c r="F143" s="149">
        <f t="shared" si="7"/>
        <v>65.400000000000006</v>
      </c>
      <c r="G143" s="82">
        <f t="shared" si="8"/>
        <v>65.400000000000006</v>
      </c>
      <c r="H143" s="152">
        <v>5</v>
      </c>
    </row>
    <row r="144" spans="1:8" ht="15" customHeight="1" x14ac:dyDescent="0.2">
      <c r="A144" s="119">
        <v>33141129</v>
      </c>
      <c r="B144" s="151" t="s">
        <v>156</v>
      </c>
      <c r="C144" s="29" t="s">
        <v>38</v>
      </c>
      <c r="D144" s="138" t="s">
        <v>32</v>
      </c>
      <c r="E144" s="110">
        <v>25</v>
      </c>
      <c r="F144" s="149">
        <f t="shared" si="7"/>
        <v>37.5</v>
      </c>
      <c r="G144" s="82">
        <f t="shared" si="8"/>
        <v>37.5</v>
      </c>
      <c r="H144" s="152">
        <v>1500</v>
      </c>
    </row>
    <row r="145" spans="1:8" ht="15" customHeight="1" thickBot="1" x14ac:dyDescent="0.25">
      <c r="A145" s="119">
        <v>39831246</v>
      </c>
      <c r="B145" s="151" t="s">
        <v>137</v>
      </c>
      <c r="C145" s="29" t="s">
        <v>22</v>
      </c>
      <c r="D145" s="152" t="s">
        <v>32</v>
      </c>
      <c r="E145" s="110">
        <v>400</v>
      </c>
      <c r="F145" s="153">
        <f t="shared" si="7"/>
        <v>6</v>
      </c>
      <c r="G145" s="153">
        <f t="shared" si="8"/>
        <v>6</v>
      </c>
      <c r="H145" s="152">
        <v>15</v>
      </c>
    </row>
    <row r="146" spans="1:8" ht="15" customHeight="1" thickBot="1" x14ac:dyDescent="0.25">
      <c r="A146" s="154"/>
      <c r="B146" s="155" t="s">
        <v>138</v>
      </c>
      <c r="C146" s="155"/>
      <c r="D146" s="155"/>
      <c r="E146" s="156"/>
      <c r="F146" s="102">
        <f>SUM(F147:F149)</f>
        <v>700</v>
      </c>
      <c r="G146" s="102">
        <f>SUM(G147:G149)</f>
        <v>700</v>
      </c>
      <c r="H146" s="157"/>
    </row>
    <row r="147" spans="1:8" ht="15" customHeight="1" x14ac:dyDescent="0.2">
      <c r="A147" s="56">
        <v>30211200</v>
      </c>
      <c r="B147" s="148" t="s">
        <v>139</v>
      </c>
      <c r="C147" s="54" t="s">
        <v>22</v>
      </c>
      <c r="D147" s="138" t="s">
        <v>32</v>
      </c>
      <c r="E147" s="138">
        <v>198000</v>
      </c>
      <c r="F147" s="79">
        <f>H147*E147/1000</f>
        <v>396</v>
      </c>
      <c r="G147" s="79">
        <f>F147</f>
        <v>396</v>
      </c>
      <c r="H147" s="138">
        <v>2</v>
      </c>
    </row>
    <row r="148" spans="1:8" ht="15.75" customHeight="1" x14ac:dyDescent="0.2">
      <c r="A148" s="48">
        <v>39111140</v>
      </c>
      <c r="B148" s="148" t="s">
        <v>177</v>
      </c>
      <c r="C148" s="54" t="s">
        <v>38</v>
      </c>
      <c r="D148" s="138" t="s">
        <v>32</v>
      </c>
      <c r="E148" s="158">
        <v>8500</v>
      </c>
      <c r="F148" s="79">
        <f>H148*E148/1000</f>
        <v>204</v>
      </c>
      <c r="G148" s="79">
        <f>F148</f>
        <v>204</v>
      </c>
      <c r="H148" s="158">
        <v>24</v>
      </c>
    </row>
    <row r="149" spans="1:8" ht="15.75" customHeight="1" x14ac:dyDescent="0.2">
      <c r="A149" s="48">
        <v>39121200</v>
      </c>
      <c r="B149" s="148" t="s">
        <v>178</v>
      </c>
      <c r="C149" s="54" t="s">
        <v>38</v>
      </c>
      <c r="D149" s="138" t="s">
        <v>32</v>
      </c>
      <c r="E149" s="158">
        <v>50000</v>
      </c>
      <c r="F149" s="79">
        <f>H149*E149/1000</f>
        <v>100</v>
      </c>
      <c r="G149" s="79">
        <f>F149</f>
        <v>100</v>
      </c>
      <c r="H149" s="158">
        <v>2</v>
      </c>
    </row>
    <row r="150" spans="1:8" ht="15" customHeight="1" x14ac:dyDescent="0.2">
      <c r="B150" s="159" t="s">
        <v>142</v>
      </c>
      <c r="C150" s="160"/>
      <c r="D150" s="160"/>
      <c r="E150" s="160" t="s">
        <v>143</v>
      </c>
      <c r="F150" s="160"/>
      <c r="G150" s="161" t="s">
        <v>144</v>
      </c>
      <c r="H150" s="161"/>
    </row>
    <row r="151" spans="1:8" ht="15" customHeight="1" x14ac:dyDescent="0.2">
      <c r="B151" s="159"/>
      <c r="C151" s="160"/>
      <c r="D151" s="160"/>
      <c r="E151" s="160" t="s">
        <v>145</v>
      </c>
      <c r="F151" s="160"/>
      <c r="G151" s="160"/>
      <c r="H151" s="160"/>
    </row>
    <row r="152" spans="1:8" ht="15" customHeight="1" x14ac:dyDescent="0.2">
      <c r="B152" s="159" t="s">
        <v>146</v>
      </c>
      <c r="C152" s="160"/>
      <c r="D152" s="160"/>
      <c r="E152" s="160" t="s">
        <v>143</v>
      </c>
      <c r="F152" s="160"/>
      <c r="G152" s="161" t="s">
        <v>147</v>
      </c>
      <c r="H152" s="161"/>
    </row>
    <row r="153" spans="1:8" ht="15" customHeight="1" x14ac:dyDescent="0.2">
      <c r="B153" s="162" t="s">
        <v>187</v>
      </c>
      <c r="C153" s="162"/>
      <c r="D153" s="160"/>
      <c r="E153" s="160" t="s">
        <v>145</v>
      </c>
      <c r="F153" s="160"/>
      <c r="G153" s="160"/>
      <c r="H153" s="160"/>
    </row>
    <row r="154" spans="1:8" ht="15" customHeight="1" x14ac:dyDescent="0.2">
      <c r="B154" s="163"/>
      <c r="C154" s="162"/>
      <c r="D154" s="160"/>
      <c r="E154" s="160"/>
      <c r="F154" s="160"/>
      <c r="G154" s="160"/>
      <c r="H154" s="160"/>
    </row>
    <row r="155" spans="1:8" ht="15" customHeight="1" x14ac:dyDescent="0.2"/>
    <row r="156" spans="1:8" ht="15" customHeight="1" x14ac:dyDescent="0.2"/>
    <row r="157" spans="1:8" ht="15" customHeight="1" x14ac:dyDescent="0.2">
      <c r="A157" s="45"/>
      <c r="B157" s="45"/>
      <c r="C157" s="45"/>
      <c r="D157" s="45"/>
      <c r="E157" s="45"/>
      <c r="F157" s="45"/>
      <c r="G157" s="45"/>
      <c r="H157" s="45"/>
    </row>
    <row r="158" spans="1:8" x14ac:dyDescent="0.2">
      <c r="A158" s="45"/>
      <c r="B158" s="45"/>
      <c r="C158" s="45"/>
      <c r="D158" s="45"/>
      <c r="E158" s="45"/>
      <c r="F158" s="45"/>
      <c r="G158" s="45"/>
      <c r="H158" s="45"/>
    </row>
    <row r="159" spans="1:8" x14ac:dyDescent="0.2">
      <c r="A159" s="45"/>
      <c r="B159" s="45"/>
      <c r="C159" s="45"/>
      <c r="D159" s="45"/>
      <c r="E159" s="45"/>
      <c r="F159" s="45"/>
      <c r="G159" s="45"/>
      <c r="H159" s="45"/>
    </row>
    <row r="160" spans="1:8" x14ac:dyDescent="0.2">
      <c r="A160" s="45"/>
      <c r="B160" s="45"/>
      <c r="C160" s="45"/>
      <c r="D160" s="45"/>
      <c r="E160" s="45"/>
      <c r="F160" s="45"/>
      <c r="G160" s="45"/>
      <c r="H160" s="45"/>
    </row>
    <row r="161" spans="1:8" x14ac:dyDescent="0.2">
      <c r="A161" s="45"/>
      <c r="B161" s="45"/>
      <c r="C161" s="45"/>
      <c r="D161" s="45"/>
      <c r="E161" s="45"/>
      <c r="F161" s="45"/>
      <c r="G161" s="45"/>
      <c r="H161" s="45"/>
    </row>
    <row r="162" spans="1:8" x14ac:dyDescent="0.2">
      <c r="A162" s="45"/>
      <c r="B162" s="45"/>
      <c r="C162" s="45"/>
      <c r="D162" s="45"/>
      <c r="E162" s="45"/>
      <c r="F162" s="45"/>
      <c r="G162" s="45"/>
      <c r="H162" s="45"/>
    </row>
    <row r="163" spans="1:8" x14ac:dyDescent="0.2">
      <c r="A163" s="45"/>
      <c r="B163" s="45"/>
      <c r="C163" s="45"/>
      <c r="D163" s="45"/>
      <c r="E163" s="45"/>
      <c r="F163" s="45"/>
      <c r="G163" s="45"/>
      <c r="H163" s="45"/>
    </row>
    <row r="164" spans="1:8" x14ac:dyDescent="0.2">
      <c r="A164" s="45"/>
      <c r="B164" s="45"/>
      <c r="C164" s="45"/>
      <c r="D164" s="45"/>
      <c r="E164" s="45"/>
      <c r="F164" s="45"/>
      <c r="G164" s="45"/>
      <c r="H164" s="45"/>
    </row>
    <row r="165" spans="1:8" x14ac:dyDescent="0.2">
      <c r="A165" s="45"/>
      <c r="B165" s="45"/>
      <c r="C165" s="45"/>
      <c r="D165" s="45"/>
      <c r="E165" s="45"/>
      <c r="F165" s="45"/>
      <c r="G165" s="45"/>
      <c r="H165" s="45"/>
    </row>
    <row r="166" spans="1:8" x14ac:dyDescent="0.2">
      <c r="A166" s="45"/>
      <c r="B166" s="45"/>
      <c r="C166" s="45"/>
      <c r="D166" s="45"/>
      <c r="E166" s="45"/>
      <c r="F166" s="45"/>
      <c r="G166" s="45"/>
      <c r="H166" s="45"/>
    </row>
    <row r="167" spans="1:8" x14ac:dyDescent="0.2">
      <c r="A167" s="45"/>
      <c r="B167" s="45"/>
      <c r="C167" s="45"/>
      <c r="D167" s="45"/>
      <c r="E167" s="45"/>
      <c r="F167" s="45"/>
      <c r="G167" s="45"/>
      <c r="H167" s="45"/>
    </row>
    <row r="168" spans="1:8" x14ac:dyDescent="0.2">
      <c r="A168" s="45"/>
      <c r="B168" s="45"/>
      <c r="C168" s="45"/>
      <c r="D168" s="45"/>
      <c r="E168" s="45"/>
      <c r="F168" s="45"/>
      <c r="G168" s="45"/>
      <c r="H168" s="45"/>
    </row>
    <row r="169" spans="1:8" x14ac:dyDescent="0.2">
      <c r="A169" s="45"/>
      <c r="B169" s="45"/>
      <c r="C169" s="45"/>
      <c r="D169" s="45"/>
      <c r="E169" s="45"/>
      <c r="F169" s="45"/>
      <c r="G169" s="45"/>
      <c r="H169" s="45"/>
    </row>
    <row r="170" spans="1:8" x14ac:dyDescent="0.2">
      <c r="A170" s="45"/>
      <c r="B170" s="45"/>
      <c r="C170" s="45"/>
      <c r="D170" s="45"/>
      <c r="E170" s="45"/>
      <c r="F170" s="45"/>
      <c r="G170" s="45"/>
      <c r="H170" s="45"/>
    </row>
    <row r="171" spans="1:8" x14ac:dyDescent="0.2">
      <c r="A171" s="45"/>
      <c r="B171" s="45"/>
      <c r="C171" s="45"/>
      <c r="D171" s="45"/>
      <c r="E171" s="45"/>
      <c r="F171" s="45"/>
      <c r="G171" s="45"/>
      <c r="H171" s="45"/>
    </row>
  </sheetData>
  <mergeCells count="15">
    <mergeCell ref="F14:F15"/>
    <mergeCell ref="G14:G15"/>
    <mergeCell ref="H14:H15"/>
    <mergeCell ref="G150:H150"/>
    <mergeCell ref="G152:H152"/>
    <mergeCell ref="A4:G4"/>
    <mergeCell ref="A5:G5"/>
    <mergeCell ref="A9:G9"/>
    <mergeCell ref="A10:G10"/>
    <mergeCell ref="A12:G12"/>
    <mergeCell ref="A14:A15"/>
    <mergeCell ref="B14:B15"/>
    <mergeCell ref="C14:C15"/>
    <mergeCell ref="D14:D15"/>
    <mergeCell ref="E14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2021-03-29T08:27:43Z</cp:lastPrinted>
  <dcterms:created xsi:type="dcterms:W3CDTF">2020-04-23T12:40:04Z</dcterms:created>
  <dcterms:modified xsi:type="dcterms:W3CDTF">2021-08-13T07:13:37Z</dcterms:modified>
  <cp:keywords>https://mul2-tavush.gov.am/tasks/301584/oneclick/2021gnumneri plan.xlsx?token=3de5145e88b8e78d8f97eba9682ff195</cp:keywords>
</cp:coreProperties>
</file>